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mle\OneDrive\Escritorio\IMMUJERES\2026\Estados Financieros\Reportes\cta publica\01\"/>
    </mc:Choice>
  </mc:AlternateContent>
  <xr:revisionPtr revIDLastSave="0" documentId="13_ncr:1_{092EE1B1-B507-4A23-8974-112EC22C3A0C}" xr6:coauthVersionLast="47" xr6:coauthVersionMax="47" xr10:uidLastSave="{00000000-0000-0000-0000-000000000000}"/>
  <bookViews>
    <workbookView xWindow="-108" yWindow="-108" windowWidth="23256" windowHeight="12456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</sheets>
  <externalReferences>
    <externalReference r:id="rId15"/>
  </externalReferences>
  <definedNames>
    <definedName name="_xlnm.Print_Area" localSheetId="0">'Formato 1'!$A$1:$F$82</definedName>
    <definedName name="_xlnm.Print_Area" localSheetId="5">'Formato 6 a)'!$A$1:$G$160</definedName>
    <definedName name="ENTE_PUBLICO">'[1]Info General'!$C$6</definedName>
    <definedName name="_xlnm.Print_Titles" localSheetId="5">'Formato 6 a)'!$2:$8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8" l="1"/>
  <c r="F29" i="8"/>
  <c r="E29" i="8"/>
  <c r="D29" i="8"/>
  <c r="C29" i="8"/>
  <c r="B29" i="8"/>
  <c r="G159" i="7"/>
  <c r="F159" i="7"/>
  <c r="E159" i="7"/>
  <c r="D159" i="7"/>
  <c r="C159" i="7"/>
  <c r="B159" i="7"/>
  <c r="A2" i="3"/>
  <c r="G33" i="10"/>
  <c r="F33" i="10"/>
  <c r="E33" i="10"/>
  <c r="D33" i="10"/>
  <c r="C33" i="10"/>
  <c r="B33" i="10"/>
  <c r="G9" i="10"/>
  <c r="F9" i="10"/>
  <c r="E9" i="10"/>
  <c r="D9" i="10"/>
  <c r="C9" i="10"/>
  <c r="B9" i="10"/>
  <c r="G10" i="10"/>
  <c r="F10" i="10"/>
  <c r="E10" i="10"/>
  <c r="D10" i="10"/>
  <c r="C10" i="10"/>
  <c r="B10" i="10"/>
  <c r="D55" i="5"/>
  <c r="D57" i="5" s="1"/>
  <c r="D59" i="5" s="1"/>
  <c r="C55" i="5"/>
  <c r="C57" i="5" s="1"/>
  <c r="C59" i="5" s="1"/>
  <c r="D53" i="5"/>
  <c r="C53" i="5"/>
  <c r="B53" i="5"/>
  <c r="D49" i="5"/>
  <c r="C49" i="5"/>
  <c r="B49" i="5"/>
  <c r="D48" i="5"/>
  <c r="C48" i="5"/>
  <c r="B48" i="5"/>
  <c r="D33" i="5"/>
  <c r="C33" i="5"/>
  <c r="D17" i="5"/>
  <c r="C17" i="5"/>
  <c r="D13" i="5"/>
  <c r="C13" i="5"/>
  <c r="D8" i="5"/>
  <c r="D21" i="5" s="1"/>
  <c r="D23" i="5" s="1"/>
  <c r="D25" i="5" s="1"/>
  <c r="C8" i="5"/>
  <c r="C21" i="5" s="1"/>
  <c r="C23" i="5" s="1"/>
  <c r="C25" i="5" s="1"/>
  <c r="B13" i="5"/>
  <c r="B8" i="5"/>
  <c r="F20" i="3"/>
  <c r="B20" i="3"/>
  <c r="F75" i="2"/>
  <c r="E75" i="2"/>
  <c r="F68" i="2"/>
  <c r="E68" i="2"/>
  <c r="F63" i="2"/>
  <c r="F79" i="2" s="1"/>
  <c r="E63" i="2"/>
  <c r="E79" i="2" s="1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F47" i="2" s="1"/>
  <c r="F59" i="2" s="1"/>
  <c r="F81" i="2" s="1"/>
  <c r="E9" i="2"/>
  <c r="E47" i="2" s="1"/>
  <c r="E59" i="2" s="1"/>
  <c r="E81" i="2" s="1"/>
  <c r="C60" i="2"/>
  <c r="C41" i="2"/>
  <c r="C38" i="2"/>
  <c r="C31" i="2"/>
  <c r="C25" i="2"/>
  <c r="C17" i="2"/>
  <c r="C9" i="2"/>
  <c r="C47" i="2" s="1"/>
  <c r="C62" i="2" s="1"/>
  <c r="B60" i="2"/>
  <c r="B41" i="2"/>
  <c r="B38" i="2"/>
  <c r="B31" i="2"/>
  <c r="B25" i="2"/>
  <c r="B17" i="2"/>
  <c r="B9" i="2"/>
  <c r="B47" i="2" s="1"/>
  <c r="B62" i="2" s="1"/>
  <c r="D6" i="19"/>
  <c r="E6" i="19" s="1"/>
  <c r="F6" i="19" s="1"/>
  <c r="G6" i="19" s="1"/>
  <c r="C6" i="19"/>
  <c r="D6" i="16"/>
  <c r="E6" i="16" s="1"/>
  <c r="F6" i="16" s="1"/>
  <c r="G6" i="16" s="1"/>
  <c r="C6" i="16"/>
  <c r="A4" i="4"/>
  <c r="B6" i="3"/>
  <c r="F6" i="2"/>
  <c r="E6" i="2"/>
  <c r="A2" i="25"/>
  <c r="A2" i="22"/>
  <c r="A2" i="20"/>
  <c r="A2" i="19"/>
  <c r="A2" i="16"/>
  <c r="A5" i="10" l="1"/>
  <c r="A5" i="9"/>
  <c r="A5" i="8"/>
  <c r="A5" i="7"/>
  <c r="A4" i="6"/>
  <c r="A4" i="5"/>
  <c r="A2" i="10" l="1"/>
  <c r="A2" i="9"/>
  <c r="A2" i="8"/>
  <c r="A2" i="7"/>
  <c r="A2" i="6"/>
  <c r="A2" i="5"/>
  <c r="A2" i="4"/>
  <c r="C41" i="3" l="1"/>
  <c r="D41" i="3"/>
  <c r="E41" i="3"/>
  <c r="F41" i="3"/>
  <c r="B41" i="3"/>
</calcChain>
</file>

<file path=xl/sharedStrings.xml><?xml version="1.0" encoding="utf-8"?>
<sst xmlns="http://schemas.openxmlformats.org/spreadsheetml/2006/main" count="831" uniqueCount="556">
  <si>
    <t>Formato 1 Estado de Situación Financiera Detallado - LDF</t>
  </si>
  <si>
    <t>Estado de Situación Financiera Detallado - LDF</t>
  </si>
  <si>
    <t>(PESOS)</t>
  </si>
  <si>
    <t xml:space="preserve">   Concepto</t>
  </si>
  <si>
    <t>31 de diciembre de 2025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</si>
  <si>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</si>
  <si>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</si>
  <si>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</si>
  <si>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</si>
  <si>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</si>
  <si>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</si>
  <si>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</si>
  <si>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</si>
  <si>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</si>
  <si>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</si>
  <si>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</si>
  <si>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</si>
  <si>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</si>
  <si>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</si>
  <si>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</si>
  <si>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</si>
  <si>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</si>
  <si>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</si>
  <si>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</si>
  <si>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</si>
  <si>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</si>
  <si>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</si>
  <si>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</si>
  <si>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</si>
  <si>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</si>
  <si>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</si>
  <si>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</si>
  <si>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</si>
  <si>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</si>
  <si>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</si>
  <si>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</si>
  <si>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</si>
  <si>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</si>
  <si>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</si>
  <si>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</si>
  <si>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</si>
  <si>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</si>
  <si>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</si>
  <si>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</si>
  <si>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</si>
  <si>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</si>
  <si>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</si>
  <si>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</si>
  <si>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</si>
  <si>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</si>
  <si>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</si>
  <si>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</si>
  <si>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</si>
  <si>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</si>
  <si>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</si>
  <si>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</si>
  <si>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</si>
  <si>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</si>
  <si>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</si>
  <si>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</si>
  <si>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</si>
  <si>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</si>
  <si>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</si>
  <si>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</si>
  <si>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</si>
  <si>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</si>
  <si>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</si>
  <si>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</si>
  <si>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</si>
  <si>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</si>
  <si>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</si>
  <si>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</si>
  <si>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</si>
  <si>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</si>
  <si>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</si>
  <si>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</si>
  <si>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</si>
  <si>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</si>
  <si>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</si>
  <si>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</si>
  <si>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</si>
  <si>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</si>
  <si>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</si>
  <si>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</si>
  <si>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</si>
  <si>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</si>
  <si>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</si>
  <si>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</si>
  <si>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</si>
  <si>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</si>
  <si>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</si>
  <si>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</si>
  <si>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</si>
  <si>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</si>
  <si>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</si>
  <si>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</si>
  <si>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</si>
  <si>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</si>
  <si>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</si>
  <si>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</si>
  <si>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</si>
  <si>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</si>
  <si>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</si>
  <si>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</si>
  <si>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</si>
  <si>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</si>
  <si>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</si>
  <si>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</si>
  <si>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</si>
  <si>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</si>
  <si>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</si>
  <si>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</si>
  <si>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</si>
  <si>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 del Ejercicio (Ahorro/Desahorro)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</si>
  <si>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</si>
  <si>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</si>
  <si>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</si>
  <si>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</si>
  <si>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</si>
  <si>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</si>
  <si>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</si>
  <si>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</si>
  <si>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</si>
  <si>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</si>
  <si>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</si>
  <si>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</si>
  <si>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</si>
  <si>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</si>
  <si>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</si>
  <si>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</si>
  <si>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</si>
  <si>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</si>
  <si>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</si>
  <si>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</si>
  <si>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</si>
  <si>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</si>
  <si>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</si>
  <si>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</si>
  <si>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</si>
  <si>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</si>
  <si>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</si>
  <si>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</si>
  <si>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</si>
  <si>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</si>
  <si>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</si>
  <si>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</si>
  <si>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</si>
  <si>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</si>
  <si>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</si>
  <si>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</si>
  <si>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</si>
  <si>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</si>
  <si>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</si>
  <si>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</si>
  <si>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</si>
  <si>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</si>
  <si>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</si>
  <si>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</si>
  <si>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</si>
  <si>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</si>
  <si>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</si>
  <si>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</si>
  <si>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</si>
  <si>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</si>
  <si>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</si>
  <si>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</si>
  <si>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</si>
  <si>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</si>
  <si>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</si>
  <si>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</si>
  <si>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</si>
  <si>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</si>
  <si>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</si>
  <si>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
inversión al XX de 
XXXX de 20XN_x000D_</t>
  </si>
  <si>
    <t>Monto pagado 
de la inversión 
actualizado al 
XX de XXXX de 
20XN</t>
  </si>
  <si>
    <t>Saldo pendiente 
por pagar de la 
inversión al XX 
de XXXX de 
20XN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</si>
  <si>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</si>
  <si>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</si>
  <si>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</si>
  <si>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</si>
  <si>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</si>
  <si>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</si>
  <si>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</si>
  <si>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</si>
  <si>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</si>
  <si>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</si>
  <si>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</si>
  <si>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</si>
  <si>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</si>
  <si>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</si>
  <si>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</si>
  <si>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</si>
  <si>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</si>
  <si>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</si>
  <si>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</si>
  <si>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</si>
  <si>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</si>
  <si>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</si>
  <si>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</si>
  <si>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</si>
  <si>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</si>
  <si>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</si>
  <si>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</si>
  <si>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</si>
  <si>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</si>
  <si>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</si>
  <si>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</si>
  <si>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</si>
  <si>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</si>
  <si>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</si>
  <si>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</si>
  <si>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</si>
  <si>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</si>
  <si>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</si>
  <si>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</si>
  <si>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</si>
  <si>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</si>
  <si>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</si>
  <si>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</si>
  <si>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</si>
  <si>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</si>
  <si>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</si>
  <si>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</si>
  <si>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</si>
  <si>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</si>
  <si>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</si>
  <si>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</si>
  <si>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</si>
  <si>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</si>
  <si>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Diferencia</t>
  </si>
  <si>
    <t>Estimado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</si>
  <si>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</si>
  <si>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</si>
  <si>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</si>
  <si>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</si>
  <si>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</si>
  <si>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</si>
  <si>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</si>
  <si>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</si>
  <si>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</si>
  <si>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</si>
  <si>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</si>
  <si>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</si>
  <si>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</si>
  <si>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</si>
  <si>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</si>
  <si>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</si>
  <si>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</si>
  <si>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</si>
  <si>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</si>
  <si>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</si>
  <si>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</si>
  <si>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</si>
  <si>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</si>
  <si>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</si>
  <si>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</si>
  <si>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</si>
  <si>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</si>
  <si>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</si>
  <si>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</si>
  <si>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</si>
  <si>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</si>
  <si>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</si>
  <si>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</si>
  <si>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</si>
  <si>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</si>
  <si>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</si>
  <si>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</si>
  <si>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</si>
  <si>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</si>
  <si>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</si>
  <si>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</si>
  <si>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</si>
  <si>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</si>
  <si>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</si>
  <si>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</si>
  <si>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</si>
  <si>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</si>
  <si>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</si>
  <si>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</si>
  <si>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</si>
  <si>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</si>
  <si>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</si>
  <si>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</si>
  <si>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</si>
  <si>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</si>
  <si>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</si>
  <si>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</si>
  <si>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</si>
  <si>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</si>
  <si>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</si>
  <si>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</si>
  <si>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</si>
  <si>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</si>
  <si>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</si>
  <si>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</si>
  <si>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</si>
  <si>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</si>
  <si>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</si>
  <si>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</si>
  <si>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</si>
  <si>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</si>
  <si>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</si>
  <si>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</si>
  <si>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</si>
  <si>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</si>
  <si>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</si>
  <si>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</si>
  <si>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</si>
  <si>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</si>
  <si>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</si>
  <si>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</si>
  <si>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</si>
  <si>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</si>
  <si>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</si>
  <si>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</si>
  <si>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</si>
  <si>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</si>
  <si>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</si>
  <si>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</si>
  <si>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</si>
  <si>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</si>
  <si>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</si>
  <si>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</si>
  <si>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</si>
  <si>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</si>
  <si>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</si>
  <si>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</si>
  <si>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</si>
  <si>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</si>
  <si>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</si>
  <si>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</si>
  <si>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</si>
  <si>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</si>
  <si>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</si>
  <si>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</si>
  <si>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</si>
  <si>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</si>
  <si>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</si>
  <si>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</si>
  <si>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</si>
  <si>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</si>
  <si>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</si>
  <si>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</si>
  <si>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</si>
  <si>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</si>
  <si>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</si>
  <si>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</si>
  <si>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</si>
  <si>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</si>
  <si>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</si>
  <si>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</si>
  <si>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</si>
  <si>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</si>
  <si>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</si>
  <si>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</si>
  <si>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</si>
  <si>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</si>
  <si>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</si>
  <si>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</si>
  <si>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</si>
  <si>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</si>
  <si>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</si>
  <si>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</si>
  <si>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</si>
  <si>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</si>
  <si>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</si>
  <si>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</si>
  <si>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</si>
  <si>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</si>
  <si>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</si>
  <si>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</si>
  <si>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</si>
  <si>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</si>
  <si>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</si>
  <si>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</si>
  <si>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</si>
  <si>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</si>
  <si>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</si>
  <si>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</si>
  <si>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</si>
  <si>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</si>
  <si>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</si>
  <si>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</si>
  <si>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</si>
  <si>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</si>
  <si>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</si>
  <si>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</si>
  <si>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</si>
  <si>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</si>
  <si>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</si>
  <si>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</si>
  <si>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</si>
  <si>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</si>
  <si>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</si>
  <si>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</si>
  <si>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</si>
  <si>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</si>
  <si>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</si>
  <si>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</si>
  <si>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</si>
  <si>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</si>
  <si>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</si>
  <si>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</si>
  <si>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</si>
  <si>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</si>
  <si>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</si>
  <si>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</si>
  <si>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</si>
  <si>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</si>
  <si>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</si>
  <si>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</si>
  <si>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</si>
  <si>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</si>
  <si>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</si>
  <si>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</si>
  <si>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</si>
  <si>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</si>
  <si>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</si>
  <si>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</si>
  <si>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</si>
  <si>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</si>
  <si>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</si>
  <si>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</si>
  <si>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</si>
  <si>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</si>
  <si>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</si>
  <si>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</si>
  <si>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</si>
  <si>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</si>
  <si>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</si>
  <si>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</si>
  <si>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</si>
  <si>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</si>
  <si>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</si>
  <si>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</si>
  <si>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</si>
  <si>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</si>
  <si>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</si>
  <si>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</si>
  <si>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</si>
  <si>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</si>
  <si>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</si>
  <si>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</si>
  <si>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</si>
  <si>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</si>
  <si>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</si>
  <si>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</si>
  <si>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</si>
  <si>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</si>
  <si>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</si>
  <si>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</si>
  <si>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</si>
  <si>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</si>
  <si>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</si>
  <si>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</si>
  <si>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</si>
  <si>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</si>
  <si>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</si>
  <si>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</si>
  <si>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</si>
  <si>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</si>
  <si>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</si>
  <si>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</si>
  <si>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</si>
  <si>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</si>
  <si>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</si>
  <si>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</si>
  <si>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</si>
  <si>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</si>
  <si>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</si>
  <si>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</si>
  <si>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</si>
  <si>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</si>
  <si>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</si>
  <si>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</si>
  <si>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</si>
  <si>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</si>
  <si>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</si>
  <si>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</si>
  <si>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</si>
  <si>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</si>
  <si>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</si>
  <si>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</si>
  <si>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</si>
  <si>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</si>
  <si>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</si>
  <si>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</si>
  <si>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</si>
  <si>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</si>
  <si>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rPr>
        <b/>
        <sz val="11"/>
        <color rgb="FF000000"/>
        <rFont val="Calibri"/>
      </rPr>
      <t xml:space="preserve">2021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</si>
  <si>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2022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</si>
  <si>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2023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</si>
  <si>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2024 </t>
    </r>
    <r>
      <rPr>
        <b/>
        <vertAlign val="superscript"/>
        <sz val="8.25"/>
        <color rgb="FF000000"/>
        <rFont val="Calibri"/>
      </rPr>
      <t>1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</si>
  <si>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</si>
  <si>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</si>
  <si>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</si>
  <si>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</si>
  <si>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</si>
  <si>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</si>
  <si>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</si>
  <si>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</si>
  <si>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</si>
  <si>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</si>
  <si>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</si>
  <si>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</si>
  <si>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</si>
  <si>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</si>
  <si>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</si>
  <si>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</si>
  <si>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</si>
  <si>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</si>
  <si>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</si>
  <si>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</si>
  <si>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</si>
  <si>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</si>
  <si>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</si>
  <si>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</si>
  <si>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</si>
  <si>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</si>
  <si>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</si>
  <si>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</si>
  <si>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</si>
  <si>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</si>
  <si>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</si>
  <si>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</si>
  <si>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</si>
  <si>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</si>
  <si>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</si>
  <si>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</si>
  <si>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</si>
  <si>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</si>
  <si>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</si>
  <si>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</si>
  <si>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</si>
  <si>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</si>
  <si>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</si>
  <si>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</si>
  <si>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</si>
  <si>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</si>
  <si>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</si>
  <si>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</si>
  <si>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</si>
  <si>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</si>
  <si>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</si>
  <si>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</si>
  <si>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</si>
  <si>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</si>
  <si>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</si>
  <si>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A. Ramo General</t>
  </si>
  <si>
    <t>B. Administración del Inmujeres</t>
  </si>
  <si>
    <r>
      <t xml:space="preserve">2025 </t>
    </r>
    <r>
      <rPr>
        <b/>
        <vertAlign val="superscript"/>
        <sz val="8.25"/>
        <color rgb="FF000000"/>
        <rFont val="Calibri"/>
      </rPr>
      <t>1</t>
    </r>
  </si>
  <si>
    <r>
      <t xml:space="preserve">2026 </t>
    </r>
    <r>
      <rPr>
        <b/>
        <vertAlign val="superscript"/>
        <sz val="8.25"/>
        <color rgb="FF000000"/>
        <rFont val="Calibri"/>
      </rPr>
      <t>2</t>
    </r>
  </si>
  <si>
    <t>Instituto Municipal de las Mujeres</t>
  </si>
  <si>
    <t>Al 31 de diciembre de 2025 y al 31 de marzo de 2026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</si>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</sst>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vertAlign val="superscript"/>
      <sz val="11"/>
      <name val="Calibri"/>
      <family val="2"/>
      <scheme val="minor"/>
    </font>
    <font>
      <vertAlign val="superscript"/>
      <sz val="8.25"/>
      <color theme="1"/>
      <name val="Calibri"/>
      <family val="2"/>
    </font>
    <font>
      <b/>
      <sz val="11"/>
      <color rgb="FF000000"/>
      <name val="Calibri"/>
    </font>
    <font>
      <b/>
      <vertAlign val="superscript"/>
      <sz val="8.25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4">
    <xf numFmtId="0" fontId="0" fillId="0" borderId="0"/>
    <xf numFmtId="0" fontId="5" fillId="0" borderId="0"/>
    <xf numFmtId="0" fontId="9" fillId="0" borderId="0"/>
    <xf numFmtId="9" fontId="1" fillId="0" borderId="0" applyFont="0" applyFill="0" applyBorder="0" applyAlignment="0" applyProtection="0"/>
  </cellStyleXfs>
  <cellXfs count="152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6" fillId="2" borderId="16" xfId="0" applyNumberFormat="1" applyFont="1" applyFill="1" applyBorder="1"/>
    <xf numFmtId="4" fontId="7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7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0" xfId="0" applyProtection="1"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3" applyNumberFormat="1" applyFont="1" applyBorder="1" applyAlignment="1" applyProtection="1">
      <alignment horizontal="right" vertical="center"/>
      <protection locked="0"/>
    </xf>
    <xf numFmtId="10" fontId="0" fillId="0" borderId="14" xfId="3" applyNumberFormat="1" applyFont="1" applyBorder="1" applyAlignment="1">
      <alignment horizontal="center"/>
    </xf>
    <xf numFmtId="0" fontId="2" fillId="2" borderId="7" xfId="0" applyFont="1" applyFill="1" applyBorder="1" applyAlignment="1">
      <alignment horizontal="centerContinuous" vertical="center" wrapText="1"/>
    </xf>
    <xf numFmtId="0" fontId="2" fillId="2" borderId="0" xfId="0" applyFont="1" applyFill="1" applyAlignment="1">
      <alignment horizontal="centerContinuous" vertical="center" wrapText="1"/>
    </xf>
    <xf numFmtId="0" fontId="2" fillId="2" borderId="8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89472E89-97AA-4EA8-B655-75A81CD8B415}"/>
    <cellStyle name="Normal 2 2" xfId="1" xr:uid="{EE78EA45-3A49-4CE2-BD84-81B4D99659E3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  <pageSetUpPr fitToPage="1"/>
  </sheetPr>
  <dimension ref="A1:F82"/>
  <sheetViews>
    <sheetView showGridLines="0" tabSelected="1" zoomScale="75" zoomScaleNormal="75" workbookViewId="0">
      <selection sqref="A1:F1"/>
    </sheetView>
  </sheetViews>
  <sheetFormatPr baseColWidth="10" defaultColWidth="11" defaultRowHeight="14.4" x14ac:dyDescent="0.3"/>
  <cols>
    <col min="1" max="1" width="96.44140625" customWidth="1"/>
    <col min="2" max="3" width="15.5546875" customWidth="1"/>
    <col min="4" max="4" width="98.6640625" bestFit="1" customWidth="1"/>
    <col min="5" max="6" width="15.5546875" customWidth="1"/>
  </cols>
  <sheetData>
    <row r="1" spans="1:6" x14ac:dyDescent="0.3">
      <c r="A1" s="128" t="s">
        <v>0</v>
      </c>
      <c r="B1" s="129"/>
      <c r="C1" s="129"/>
      <c r="D1" s="129"/>
      <c r="E1" s="129"/>
      <c r="F1" s="130"/>
    </row>
    <row r="2" spans="1:6" ht="15" customHeight="1" x14ac:dyDescent="0.3">
      <c r="A2" s="131" t="s">
        <v>553</v>
      </c>
      <c r="B2" s="132"/>
      <c r="C2" s="132"/>
      <c r="D2" s="132"/>
      <c r="E2" s="132"/>
      <c r="F2" s="133"/>
    </row>
    <row r="3" spans="1:6" ht="15" customHeight="1" x14ac:dyDescent="0.3">
      <c r="A3" s="134" t="s">
        <v>1</v>
      </c>
      <c r="B3" s="135"/>
      <c r="C3" s="135"/>
      <c r="D3" s="135"/>
      <c r="E3" s="135"/>
      <c r="F3" s="136"/>
    </row>
    <row r="4" spans="1:6" ht="12.9" customHeight="1" x14ac:dyDescent="0.3">
      <c r="A4" s="134" t="s">
        <v>554</v>
      </c>
      <c r="B4" s="135"/>
      <c r="C4" s="135"/>
      <c r="D4" s="135"/>
      <c r="E4" s="135"/>
      <c r="F4" s="136"/>
    </row>
    <row r="5" spans="1:6" ht="12.9" customHeight="1" x14ac:dyDescent="0.3">
      <c r="A5" s="137" t="s">
        <v>2</v>
      </c>
      <c r="B5" s="138"/>
      <c r="C5" s="138"/>
      <c r="D5" s="138"/>
      <c r="E5" s="138"/>
      <c r="F5" s="139"/>
    </row>
    <row r="6" spans="1:6" ht="41.4" customHeight="1" x14ac:dyDescent="0.3">
      <c r="A6" s="34" t="s">
        <v>3</v>
      </c>
      <c r="B6" s="35">
        <v>2026</v>
      </c>
      <c r="C6" s="1" t="s">
        <v>4</v>
      </c>
      <c r="D6" s="36" t="s">
        <v>5</v>
      </c>
      <c r="E6" s="35">
        <f>B6</f>
        <v>2026</v>
      </c>
      <c r="F6" s="1" t="str">
        <f>C6</f>
        <v>31 de diciembre de 2025</v>
      </c>
    </row>
    <row r="7" spans="1:6" ht="12.9" customHeight="1" x14ac:dyDescent="0.3">
      <c r="A7" s="37" t="s">
        <v>6</v>
      </c>
      <c r="B7" s="38"/>
      <c r="C7" s="38"/>
      <c r="D7" s="37" t="s">
        <v>7</v>
      </c>
      <c r="E7" s="38"/>
      <c r="F7" s="38"/>
    </row>
    <row r="8" spans="1:6" x14ac:dyDescent="0.3">
      <c r="A8" s="2" t="s">
        <v>8</v>
      </c>
      <c r="B8" s="39"/>
      <c r="C8" s="39"/>
      <c r="D8" s="2" t="s">
        <v>9</v>
      </c>
      <c r="E8" s="39"/>
      <c r="F8" s="39"/>
    </row>
    <row r="9" spans="1:6" x14ac:dyDescent="0.3">
      <c r="A9" s="40" t="s">
        <v>10</v>
      </c>
      <c r="B9" s="41">
        <f>SUM(B10:B16)</f>
        <v>8894976.5800000001</v>
      </c>
      <c r="C9" s="41">
        <f>SUM(C10:C16)</f>
        <v>15780585.48</v>
      </c>
      <c r="D9" s="40" t="s">
        <v>11</v>
      </c>
      <c r="E9" s="41">
        <f>SUM(E10:E18)</f>
        <v>1228050.28</v>
      </c>
      <c r="F9" s="41">
        <f>SUM(F10:F18)</f>
        <v>3799686.8</v>
      </c>
    </row>
    <row r="10" spans="1:6" x14ac:dyDescent="0.3">
      <c r="A10" s="42" t="s">
        <v>12</v>
      </c>
      <c r="B10" s="41">
        <v>0</v>
      </c>
      <c r="C10" s="41">
        <v>0</v>
      </c>
      <c r="D10" s="42" t="s">
        <v>13</v>
      </c>
      <c r="E10" s="41">
        <v>199605.76000000001</v>
      </c>
      <c r="F10" s="41">
        <v>0</v>
      </c>
    </row>
    <row r="11" spans="1:6" x14ac:dyDescent="0.3">
      <c r="A11" s="42" t="s">
        <v>14</v>
      </c>
      <c r="B11" s="41">
        <v>8894976.5800000001</v>
      </c>
      <c r="C11" s="41">
        <v>15780585.48</v>
      </c>
      <c r="D11" s="42" t="s">
        <v>15</v>
      </c>
      <c r="E11" s="41">
        <v>124990.49</v>
      </c>
      <c r="F11" s="41">
        <v>1707702.01</v>
      </c>
    </row>
    <row r="12" spans="1:6" x14ac:dyDescent="0.3">
      <c r="A12" s="42" t="s">
        <v>16</v>
      </c>
      <c r="B12" s="41">
        <v>0</v>
      </c>
      <c r="C12" s="41">
        <v>0</v>
      </c>
      <c r="D12" s="42" t="s">
        <v>17</v>
      </c>
      <c r="E12" s="41">
        <v>0</v>
      </c>
      <c r="F12" s="41">
        <v>0</v>
      </c>
    </row>
    <row r="13" spans="1:6" x14ac:dyDescent="0.3">
      <c r="A13" s="42" t="s">
        <v>18</v>
      </c>
      <c r="B13" s="41">
        <v>0</v>
      </c>
      <c r="C13" s="41">
        <v>0</v>
      </c>
      <c r="D13" s="42" t="s">
        <v>19</v>
      </c>
      <c r="E13" s="41">
        <v>0</v>
      </c>
      <c r="F13" s="41">
        <v>0</v>
      </c>
    </row>
    <row r="14" spans="1:6" x14ac:dyDescent="0.3">
      <c r="A14" s="42" t="s">
        <v>20</v>
      </c>
      <c r="B14" s="41">
        <v>0</v>
      </c>
      <c r="C14" s="41">
        <v>0</v>
      </c>
      <c r="D14" s="42" t="s">
        <v>21</v>
      </c>
      <c r="E14" s="41">
        <v>0</v>
      </c>
      <c r="F14" s="41">
        <v>0</v>
      </c>
    </row>
    <row r="15" spans="1:6" x14ac:dyDescent="0.3">
      <c r="A15" s="42" t="s">
        <v>22</v>
      </c>
      <c r="B15" s="41">
        <v>0</v>
      </c>
      <c r="C15" s="41">
        <v>0</v>
      </c>
      <c r="D15" s="42" t="s">
        <v>23</v>
      </c>
      <c r="E15" s="41">
        <v>0</v>
      </c>
      <c r="F15" s="41">
        <v>0</v>
      </c>
    </row>
    <row r="16" spans="1:6" x14ac:dyDescent="0.3">
      <c r="A16" s="42" t="s">
        <v>24</v>
      </c>
      <c r="B16" s="41">
        <v>0</v>
      </c>
      <c r="C16" s="41">
        <v>0</v>
      </c>
      <c r="D16" s="42" t="s">
        <v>25</v>
      </c>
      <c r="E16" s="41">
        <v>872707.76</v>
      </c>
      <c r="F16" s="41">
        <v>2091984.79</v>
      </c>
    </row>
    <row r="17" spans="1:6" x14ac:dyDescent="0.3">
      <c r="A17" s="40" t="s">
        <v>26</v>
      </c>
      <c r="B17" s="41">
        <f>SUM(B18:B24)</f>
        <v>26254.28</v>
      </c>
      <c r="C17" s="41">
        <f>SUM(C18:C24)</f>
        <v>0</v>
      </c>
      <c r="D17" s="42" t="s">
        <v>27</v>
      </c>
      <c r="E17" s="41">
        <v>0</v>
      </c>
      <c r="F17" s="41">
        <v>0</v>
      </c>
    </row>
    <row r="18" spans="1:6" x14ac:dyDescent="0.3">
      <c r="A18" s="42" t="s">
        <v>28</v>
      </c>
      <c r="B18" s="41">
        <v>0</v>
      </c>
      <c r="C18" s="41">
        <v>0</v>
      </c>
      <c r="D18" s="42" t="s">
        <v>29</v>
      </c>
      <c r="E18" s="41">
        <v>30746.27</v>
      </c>
      <c r="F18" s="41">
        <v>0</v>
      </c>
    </row>
    <row r="19" spans="1:6" x14ac:dyDescent="0.3">
      <c r="A19" s="42" t="s">
        <v>30</v>
      </c>
      <c r="B19" s="41">
        <v>0</v>
      </c>
      <c r="C19" s="41">
        <v>0</v>
      </c>
      <c r="D19" s="40" t="s">
        <v>31</v>
      </c>
      <c r="E19" s="41">
        <f>SUM(E20:E22)</f>
        <v>0</v>
      </c>
      <c r="F19" s="41">
        <f>SUM(F20:F22)</f>
        <v>0</v>
      </c>
    </row>
    <row r="20" spans="1:6" x14ac:dyDescent="0.3">
      <c r="A20" s="42" t="s">
        <v>32</v>
      </c>
      <c r="B20" s="41">
        <v>26254.28</v>
      </c>
      <c r="C20" s="41">
        <v>0</v>
      </c>
      <c r="D20" s="42" t="s">
        <v>33</v>
      </c>
      <c r="E20" s="41">
        <v>0</v>
      </c>
      <c r="F20" s="41">
        <v>0</v>
      </c>
    </row>
    <row r="21" spans="1:6" x14ac:dyDescent="0.3">
      <c r="A21" s="42" t="s">
        <v>34</v>
      </c>
      <c r="B21" s="41">
        <v>0</v>
      </c>
      <c r="C21" s="41">
        <v>0</v>
      </c>
      <c r="D21" s="42" t="s">
        <v>35</v>
      </c>
      <c r="E21" s="41">
        <v>0</v>
      </c>
      <c r="F21" s="41">
        <v>0</v>
      </c>
    </row>
    <row r="22" spans="1:6" x14ac:dyDescent="0.3">
      <c r="A22" s="42" t="s">
        <v>36</v>
      </c>
      <c r="B22" s="41">
        <v>0</v>
      </c>
      <c r="C22" s="41">
        <v>0</v>
      </c>
      <c r="D22" s="42" t="s">
        <v>37</v>
      </c>
      <c r="E22" s="41">
        <v>0</v>
      </c>
      <c r="F22" s="41">
        <v>0</v>
      </c>
    </row>
    <row r="23" spans="1:6" x14ac:dyDescent="0.3">
      <c r="A23" s="42" t="s">
        <v>38</v>
      </c>
      <c r="B23" s="41">
        <v>0</v>
      </c>
      <c r="C23" s="41">
        <v>0</v>
      </c>
      <c r="D23" s="40" t="s">
        <v>39</v>
      </c>
      <c r="E23" s="41">
        <f>E24+E25</f>
        <v>0</v>
      </c>
      <c r="F23" s="41">
        <f>F24+F25</f>
        <v>0</v>
      </c>
    </row>
    <row r="24" spans="1:6" x14ac:dyDescent="0.3">
      <c r="A24" s="42" t="s">
        <v>40</v>
      </c>
      <c r="B24" s="41">
        <v>0</v>
      </c>
      <c r="C24" s="41">
        <v>0</v>
      </c>
      <c r="D24" s="42" t="s">
        <v>41</v>
      </c>
      <c r="E24" s="41">
        <v>0</v>
      </c>
      <c r="F24" s="41">
        <v>0</v>
      </c>
    </row>
    <row r="25" spans="1:6" x14ac:dyDescent="0.3">
      <c r="A25" s="40" t="s">
        <v>42</v>
      </c>
      <c r="B25" s="41">
        <f>SUM(B26:B30)</f>
        <v>0</v>
      </c>
      <c r="C25" s="41">
        <f>SUM(C26:C30)</f>
        <v>21500</v>
      </c>
      <c r="D25" s="42" t="s">
        <v>43</v>
      </c>
      <c r="E25" s="41">
        <v>0</v>
      </c>
      <c r="F25" s="41">
        <v>0</v>
      </c>
    </row>
    <row r="26" spans="1:6" x14ac:dyDescent="0.3">
      <c r="A26" s="42" t="s">
        <v>44</v>
      </c>
      <c r="B26" s="41">
        <v>0</v>
      </c>
      <c r="C26" s="41">
        <v>21500</v>
      </c>
      <c r="D26" s="40" t="s">
        <v>45</v>
      </c>
      <c r="E26" s="41">
        <v>0</v>
      </c>
      <c r="F26" s="41">
        <v>0</v>
      </c>
    </row>
    <row r="27" spans="1:6" x14ac:dyDescent="0.3">
      <c r="A27" s="42" t="s">
        <v>46</v>
      </c>
      <c r="B27" s="41">
        <v>0</v>
      </c>
      <c r="C27" s="41">
        <v>0</v>
      </c>
      <c r="D27" s="40" t="s">
        <v>47</v>
      </c>
      <c r="E27" s="41">
        <f>SUM(E28:E30)</f>
        <v>0</v>
      </c>
      <c r="F27" s="41">
        <f>SUM(F28:F30)</f>
        <v>0</v>
      </c>
    </row>
    <row r="28" spans="1:6" x14ac:dyDescent="0.3">
      <c r="A28" s="42" t="s">
        <v>48</v>
      </c>
      <c r="B28" s="41">
        <v>0</v>
      </c>
      <c r="C28" s="41">
        <v>0</v>
      </c>
      <c r="D28" s="42" t="s">
        <v>49</v>
      </c>
      <c r="E28" s="41">
        <v>0</v>
      </c>
      <c r="F28" s="41">
        <v>0</v>
      </c>
    </row>
    <row r="29" spans="1:6" x14ac:dyDescent="0.3">
      <c r="A29" s="42" t="s">
        <v>50</v>
      </c>
      <c r="B29" s="41">
        <v>0</v>
      </c>
      <c r="C29" s="41">
        <v>0</v>
      </c>
      <c r="D29" s="42" t="s">
        <v>51</v>
      </c>
      <c r="E29" s="41">
        <v>0</v>
      </c>
      <c r="F29" s="41">
        <v>0</v>
      </c>
    </row>
    <row r="30" spans="1:6" x14ac:dyDescent="0.3">
      <c r="A30" s="42" t="s">
        <v>52</v>
      </c>
      <c r="B30" s="41">
        <v>0</v>
      </c>
      <c r="C30" s="41">
        <v>0</v>
      </c>
      <c r="D30" s="42" t="s">
        <v>53</v>
      </c>
      <c r="E30" s="41">
        <v>0</v>
      </c>
      <c r="F30" s="41">
        <v>0</v>
      </c>
    </row>
    <row r="31" spans="1:6" x14ac:dyDescent="0.3">
      <c r="A31" s="40" t="s">
        <v>54</v>
      </c>
      <c r="B31" s="41">
        <f>SUM(B32:B36)</f>
        <v>0</v>
      </c>
      <c r="C31" s="41">
        <f>SUM(C32:C36)</f>
        <v>0</v>
      </c>
      <c r="D31" s="40" t="s">
        <v>55</v>
      </c>
      <c r="E31" s="41">
        <f>SUM(E32:E37)</f>
        <v>0</v>
      </c>
      <c r="F31" s="41">
        <f>SUM(F32:F37)</f>
        <v>0</v>
      </c>
    </row>
    <row r="32" spans="1:6" x14ac:dyDescent="0.3">
      <c r="A32" s="42" t="s">
        <v>56</v>
      </c>
      <c r="B32" s="41">
        <v>0</v>
      </c>
      <c r="C32" s="41">
        <v>0</v>
      </c>
      <c r="D32" s="42" t="s">
        <v>57</v>
      </c>
      <c r="E32" s="41">
        <v>0</v>
      </c>
      <c r="F32" s="41">
        <v>0</v>
      </c>
    </row>
    <row r="33" spans="1:6" ht="14.4" customHeight="1" x14ac:dyDescent="0.3">
      <c r="A33" s="42" t="s">
        <v>58</v>
      </c>
      <c r="B33" s="41">
        <v>0</v>
      </c>
      <c r="C33" s="41">
        <v>0</v>
      </c>
      <c r="D33" s="42" t="s">
        <v>59</v>
      </c>
      <c r="E33" s="41">
        <v>0</v>
      </c>
      <c r="F33" s="41">
        <v>0</v>
      </c>
    </row>
    <row r="34" spans="1:6" ht="14.4" customHeight="1" x14ac:dyDescent="0.3">
      <c r="A34" s="42" t="s">
        <v>60</v>
      </c>
      <c r="B34" s="41">
        <v>0</v>
      </c>
      <c r="C34" s="41">
        <v>0</v>
      </c>
      <c r="D34" s="42" t="s">
        <v>61</v>
      </c>
      <c r="E34" s="41">
        <v>0</v>
      </c>
      <c r="F34" s="41">
        <v>0</v>
      </c>
    </row>
    <row r="35" spans="1:6" ht="14.4" customHeight="1" x14ac:dyDescent="0.3">
      <c r="A35" s="42" t="s">
        <v>62</v>
      </c>
      <c r="B35" s="41">
        <v>0</v>
      </c>
      <c r="C35" s="41">
        <v>0</v>
      </c>
      <c r="D35" s="42" t="s">
        <v>63</v>
      </c>
      <c r="E35" s="41">
        <v>0</v>
      </c>
      <c r="F35" s="41">
        <v>0</v>
      </c>
    </row>
    <row r="36" spans="1:6" ht="14.4" customHeight="1" x14ac:dyDescent="0.3">
      <c r="A36" s="42" t="s">
        <v>64</v>
      </c>
      <c r="B36" s="41">
        <v>0</v>
      </c>
      <c r="C36" s="41">
        <v>0</v>
      </c>
      <c r="D36" s="42" t="s">
        <v>65</v>
      </c>
      <c r="E36" s="41">
        <v>0</v>
      </c>
      <c r="F36" s="41">
        <v>0</v>
      </c>
    </row>
    <row r="37" spans="1:6" ht="14.4" customHeight="1" x14ac:dyDescent="0.3">
      <c r="A37" s="40" t="s">
        <v>66</v>
      </c>
      <c r="B37" s="41">
        <v>0</v>
      </c>
      <c r="C37" s="41">
        <v>0</v>
      </c>
      <c r="D37" s="42" t="s">
        <v>67</v>
      </c>
      <c r="E37" s="41">
        <v>0</v>
      </c>
      <c r="F37" s="41">
        <v>0</v>
      </c>
    </row>
    <row r="38" spans="1:6" x14ac:dyDescent="0.3">
      <c r="A38" s="40" t="s">
        <v>68</v>
      </c>
      <c r="B38" s="41">
        <f>SUM(B39:B40)</f>
        <v>0</v>
      </c>
      <c r="C38" s="41">
        <f>SUM(C39:C40)</f>
        <v>0</v>
      </c>
      <c r="D38" s="40" t="s">
        <v>69</v>
      </c>
      <c r="E38" s="41">
        <f>SUM(E39:E41)</f>
        <v>0</v>
      </c>
      <c r="F38" s="41">
        <f>SUM(F39:F41)</f>
        <v>0</v>
      </c>
    </row>
    <row r="39" spans="1:6" x14ac:dyDescent="0.3">
      <c r="A39" s="42" t="s">
        <v>70</v>
      </c>
      <c r="B39" s="41">
        <v>0</v>
      </c>
      <c r="C39" s="41">
        <v>0</v>
      </c>
      <c r="D39" s="42" t="s">
        <v>71</v>
      </c>
      <c r="E39" s="41">
        <v>0</v>
      </c>
      <c r="F39" s="41">
        <v>0</v>
      </c>
    </row>
    <row r="40" spans="1:6" x14ac:dyDescent="0.3">
      <c r="A40" s="42" t="s">
        <v>72</v>
      </c>
      <c r="B40" s="41">
        <v>0</v>
      </c>
      <c r="C40" s="41">
        <v>0</v>
      </c>
      <c r="D40" s="42" t="s">
        <v>73</v>
      </c>
      <c r="E40" s="41">
        <v>0</v>
      </c>
      <c r="F40" s="41">
        <v>0</v>
      </c>
    </row>
    <row r="41" spans="1:6" x14ac:dyDescent="0.3">
      <c r="A41" s="40" t="s">
        <v>74</v>
      </c>
      <c r="B41" s="41">
        <f>SUM(B42:B45)</f>
        <v>0</v>
      </c>
      <c r="C41" s="41">
        <f>SUM(C42:C45)</f>
        <v>0</v>
      </c>
      <c r="D41" s="42" t="s">
        <v>75</v>
      </c>
      <c r="E41" s="41">
        <v>0</v>
      </c>
      <c r="F41" s="41">
        <v>0</v>
      </c>
    </row>
    <row r="42" spans="1:6" x14ac:dyDescent="0.3">
      <c r="A42" s="42" t="s">
        <v>76</v>
      </c>
      <c r="B42" s="41">
        <v>0</v>
      </c>
      <c r="C42" s="41">
        <v>0</v>
      </c>
      <c r="D42" s="40" t="s">
        <v>77</v>
      </c>
      <c r="E42" s="41">
        <f>SUM(E43:E45)</f>
        <v>0</v>
      </c>
      <c r="F42" s="41">
        <f>SUM(F43:F45)</f>
        <v>0</v>
      </c>
    </row>
    <row r="43" spans="1:6" x14ac:dyDescent="0.3">
      <c r="A43" s="42" t="s">
        <v>78</v>
      </c>
      <c r="B43" s="41">
        <v>0</v>
      </c>
      <c r="C43" s="41">
        <v>0</v>
      </c>
      <c r="D43" s="42" t="s">
        <v>79</v>
      </c>
      <c r="E43" s="41">
        <v>0</v>
      </c>
      <c r="F43" s="41">
        <v>0</v>
      </c>
    </row>
    <row r="44" spans="1:6" x14ac:dyDescent="0.3">
      <c r="A44" s="42" t="s">
        <v>80</v>
      </c>
      <c r="B44" s="41">
        <v>0</v>
      </c>
      <c r="C44" s="41">
        <v>0</v>
      </c>
      <c r="D44" s="42" t="s">
        <v>81</v>
      </c>
      <c r="E44" s="41">
        <v>0</v>
      </c>
      <c r="F44" s="41">
        <v>0</v>
      </c>
    </row>
    <row r="45" spans="1:6" x14ac:dyDescent="0.3">
      <c r="A45" s="42" t="s">
        <v>82</v>
      </c>
      <c r="B45" s="41">
        <v>0</v>
      </c>
      <c r="C45" s="41">
        <v>0</v>
      </c>
      <c r="D45" s="42" t="s">
        <v>83</v>
      </c>
      <c r="E45" s="41">
        <v>0</v>
      </c>
      <c r="F45" s="41">
        <v>0</v>
      </c>
    </row>
    <row r="46" spans="1:6" x14ac:dyDescent="0.3">
      <c r="A46" s="39"/>
      <c r="B46" s="43"/>
      <c r="C46" s="43"/>
      <c r="D46" s="39"/>
      <c r="E46" s="43"/>
      <c r="F46" s="43"/>
    </row>
    <row r="47" spans="1:6" x14ac:dyDescent="0.3">
      <c r="A47" s="3" t="s">
        <v>84</v>
      </c>
      <c r="B47" s="4">
        <f>B9+B17+B25+B31+B37+B38+B41</f>
        <v>8921230.8599999994</v>
      </c>
      <c r="C47" s="4">
        <f>C9+C17+C25+C31+C37+C38+C41</f>
        <v>15802085.48</v>
      </c>
      <c r="D47" s="2" t="s">
        <v>85</v>
      </c>
      <c r="E47" s="4">
        <f>E9+E19+E23+E26+E27+E31+E38+E42</f>
        <v>1228050.28</v>
      </c>
      <c r="F47" s="4">
        <f>F9+F19+F23+F26+F27+F31+F38+F42</f>
        <v>3799686.8</v>
      </c>
    </row>
    <row r="48" spans="1:6" x14ac:dyDescent="0.3">
      <c r="A48" s="39"/>
      <c r="B48" s="43"/>
      <c r="C48" s="43"/>
      <c r="D48" s="39"/>
      <c r="E48" s="43"/>
      <c r="F48" s="43"/>
    </row>
    <row r="49" spans="1:6" x14ac:dyDescent="0.3">
      <c r="A49" s="2" t="s">
        <v>86</v>
      </c>
      <c r="B49" s="43"/>
      <c r="C49" s="43"/>
      <c r="D49" s="2" t="s">
        <v>87</v>
      </c>
      <c r="E49" s="43"/>
      <c r="F49" s="43"/>
    </row>
    <row r="50" spans="1:6" x14ac:dyDescent="0.3">
      <c r="A50" s="40" t="s">
        <v>88</v>
      </c>
      <c r="B50" s="41">
        <v>0</v>
      </c>
      <c r="C50" s="41">
        <v>0</v>
      </c>
      <c r="D50" s="40" t="s">
        <v>89</v>
      </c>
      <c r="E50" s="41">
        <v>0</v>
      </c>
      <c r="F50" s="41">
        <v>0</v>
      </c>
    </row>
    <row r="51" spans="1:6" x14ac:dyDescent="0.3">
      <c r="A51" s="40" t="s">
        <v>90</v>
      </c>
      <c r="B51" s="41">
        <v>29402</v>
      </c>
      <c r="C51" s="41">
        <v>29402</v>
      </c>
      <c r="D51" s="40" t="s">
        <v>91</v>
      </c>
      <c r="E51" s="41">
        <v>0</v>
      </c>
      <c r="F51" s="41">
        <v>0</v>
      </c>
    </row>
    <row r="52" spans="1:6" x14ac:dyDescent="0.3">
      <c r="A52" s="40" t="s">
        <v>92</v>
      </c>
      <c r="B52" s="41">
        <v>24764626.140000001</v>
      </c>
      <c r="C52" s="41">
        <v>24764626.140000001</v>
      </c>
      <c r="D52" s="40" t="s">
        <v>93</v>
      </c>
      <c r="E52" s="41">
        <v>0</v>
      </c>
      <c r="F52" s="41">
        <v>0</v>
      </c>
    </row>
    <row r="53" spans="1:6" x14ac:dyDescent="0.3">
      <c r="A53" s="40" t="s">
        <v>94</v>
      </c>
      <c r="B53" s="41">
        <v>12184282.390000001</v>
      </c>
      <c r="C53" s="41">
        <v>12184282.390000001</v>
      </c>
      <c r="D53" s="40" t="s">
        <v>95</v>
      </c>
      <c r="E53" s="41">
        <v>0</v>
      </c>
      <c r="F53" s="41">
        <v>0</v>
      </c>
    </row>
    <row r="54" spans="1:6" x14ac:dyDescent="0.3">
      <c r="A54" s="40" t="s">
        <v>96</v>
      </c>
      <c r="B54" s="41">
        <v>432420.96</v>
      </c>
      <c r="C54" s="41">
        <v>432420.96</v>
      </c>
      <c r="D54" s="40" t="s">
        <v>97</v>
      </c>
      <c r="E54" s="41">
        <v>0</v>
      </c>
      <c r="F54" s="41">
        <v>0</v>
      </c>
    </row>
    <row r="55" spans="1:6" x14ac:dyDescent="0.3">
      <c r="A55" s="40" t="s">
        <v>98</v>
      </c>
      <c r="B55" s="41">
        <v>-13717870.619999999</v>
      </c>
      <c r="C55" s="41">
        <v>-13717870.619999999</v>
      </c>
      <c r="D55" s="44" t="s">
        <v>99</v>
      </c>
      <c r="E55" s="41">
        <v>0</v>
      </c>
      <c r="F55" s="41">
        <v>0</v>
      </c>
    </row>
    <row r="56" spans="1:6" x14ac:dyDescent="0.3">
      <c r="A56" s="40" t="s">
        <v>100</v>
      </c>
      <c r="B56" s="41">
        <v>0</v>
      </c>
      <c r="C56" s="41">
        <v>0</v>
      </c>
      <c r="D56" s="39"/>
      <c r="E56" s="43"/>
      <c r="F56" s="43"/>
    </row>
    <row r="57" spans="1:6" x14ac:dyDescent="0.3">
      <c r="A57" s="40" t="s">
        <v>101</v>
      </c>
      <c r="B57" s="41">
        <v>0</v>
      </c>
      <c r="C57" s="41">
        <v>0</v>
      </c>
      <c r="D57" s="2" t="s">
        <v>102</v>
      </c>
      <c r="E57" s="4">
        <f>SUM(E50:E55)</f>
        <v>0</v>
      </c>
      <c r="F57" s="4">
        <f>SUM(F50:F55)</f>
        <v>0</v>
      </c>
    </row>
    <row r="58" spans="1:6" x14ac:dyDescent="0.3">
      <c r="A58" s="40" t="s">
        <v>103</v>
      </c>
      <c r="B58" s="41">
        <v>0</v>
      </c>
      <c r="C58" s="41">
        <v>0</v>
      </c>
      <c r="D58" s="39"/>
      <c r="E58" s="43"/>
      <c r="F58" s="43"/>
    </row>
    <row r="59" spans="1:6" x14ac:dyDescent="0.3">
      <c r="A59" s="39"/>
      <c r="B59" s="43"/>
      <c r="C59" s="43"/>
      <c r="D59" s="2" t="s">
        <v>104</v>
      </c>
      <c r="E59" s="4">
        <f>E47+E57</f>
        <v>1228050.28</v>
      </c>
      <c r="F59" s="4">
        <f>F47+F57</f>
        <v>3799686.8</v>
      </c>
    </row>
    <row r="60" spans="1:6" x14ac:dyDescent="0.3">
      <c r="A60" s="3" t="s">
        <v>105</v>
      </c>
      <c r="B60" s="4">
        <f>SUM(B50:B58)</f>
        <v>23692860.870000005</v>
      </c>
      <c r="C60" s="4">
        <f>SUM(C50:C58)</f>
        <v>23692860.870000005</v>
      </c>
      <c r="D60" s="39"/>
      <c r="E60" s="43"/>
      <c r="F60" s="43"/>
    </row>
    <row r="61" spans="1:6" x14ac:dyDescent="0.3">
      <c r="A61" s="39"/>
      <c r="B61" s="43"/>
      <c r="C61" s="43"/>
      <c r="D61" s="45" t="s">
        <v>106</v>
      </c>
      <c r="E61" s="43"/>
      <c r="F61" s="43"/>
    </row>
    <row r="62" spans="1:6" x14ac:dyDescent="0.3">
      <c r="A62" s="3" t="s">
        <v>107</v>
      </c>
      <c r="B62" s="4">
        <f>SUM(B47+B60)</f>
        <v>32614091.730000004</v>
      </c>
      <c r="C62" s="4">
        <f>SUM(C47+C60)</f>
        <v>39494946.350000009</v>
      </c>
      <c r="D62" s="39"/>
      <c r="E62" s="43"/>
      <c r="F62" s="43"/>
    </row>
    <row r="63" spans="1:6" x14ac:dyDescent="0.3">
      <c r="A63" s="39"/>
      <c r="B63" s="39"/>
      <c r="C63" s="39"/>
      <c r="D63" s="46" t="s">
        <v>108</v>
      </c>
      <c r="E63" s="41">
        <f>SUM(E64:E66)</f>
        <v>24841324.140000001</v>
      </c>
      <c r="F63" s="41">
        <f>SUM(F64:F66)</f>
        <v>26084080.260000002</v>
      </c>
    </row>
    <row r="64" spans="1:6" x14ac:dyDescent="0.3">
      <c r="A64" s="39"/>
      <c r="B64" s="39"/>
      <c r="C64" s="39"/>
      <c r="D64" s="40" t="s">
        <v>109</v>
      </c>
      <c r="E64" s="41">
        <v>0</v>
      </c>
      <c r="F64" s="41">
        <v>1242756.1200000001</v>
      </c>
    </row>
    <row r="65" spans="1:6" x14ac:dyDescent="0.3">
      <c r="A65" s="39"/>
      <c r="B65" s="39"/>
      <c r="C65" s="39"/>
      <c r="D65" s="44" t="s">
        <v>110</v>
      </c>
      <c r="E65" s="41">
        <v>24841324.140000001</v>
      </c>
      <c r="F65" s="41">
        <v>24841324.140000001</v>
      </c>
    </row>
    <row r="66" spans="1:6" x14ac:dyDescent="0.3">
      <c r="A66" s="39"/>
      <c r="B66" s="39"/>
      <c r="C66" s="39"/>
      <c r="D66" s="40" t="s">
        <v>111</v>
      </c>
      <c r="E66" s="41">
        <v>0</v>
      </c>
      <c r="F66" s="41">
        <v>0</v>
      </c>
    </row>
    <row r="67" spans="1:6" x14ac:dyDescent="0.3">
      <c r="A67" s="39"/>
      <c r="B67" s="39"/>
      <c r="C67" s="39"/>
      <c r="D67" s="39"/>
      <c r="E67" s="43"/>
      <c r="F67" s="43"/>
    </row>
    <row r="68" spans="1:6" x14ac:dyDescent="0.3">
      <c r="A68" s="39"/>
      <c r="B68" s="39"/>
      <c r="C68" s="39"/>
      <c r="D68" s="46" t="s">
        <v>112</v>
      </c>
      <c r="E68" s="41">
        <f>SUM(E69:E73)</f>
        <v>6544717.3100000005</v>
      </c>
      <c r="F68" s="41">
        <f>SUM(F69:F73)</f>
        <v>9611179.290000001</v>
      </c>
    </row>
    <row r="69" spans="1:6" x14ac:dyDescent="0.3">
      <c r="A69" s="47"/>
      <c r="B69" s="39"/>
      <c r="C69" s="39"/>
      <c r="D69" s="40" t="s">
        <v>113</v>
      </c>
      <c r="E69" s="41">
        <v>5193149.71</v>
      </c>
      <c r="F69" s="41">
        <v>10291695.24</v>
      </c>
    </row>
    <row r="70" spans="1:6" x14ac:dyDescent="0.3">
      <c r="A70" s="47"/>
      <c r="B70" s="39"/>
      <c r="C70" s="39"/>
      <c r="D70" s="40" t="s">
        <v>114</v>
      </c>
      <c r="E70" s="41">
        <v>1351567.6</v>
      </c>
      <c r="F70" s="41">
        <v>1997760.55</v>
      </c>
    </row>
    <row r="71" spans="1:6" x14ac:dyDescent="0.3">
      <c r="A71" s="47"/>
      <c r="B71" s="39"/>
      <c r="C71" s="39"/>
      <c r="D71" s="40" t="s">
        <v>115</v>
      </c>
      <c r="E71" s="41">
        <v>0</v>
      </c>
      <c r="F71" s="41">
        <v>0</v>
      </c>
    </row>
    <row r="72" spans="1:6" x14ac:dyDescent="0.3">
      <c r="A72" s="47"/>
      <c r="B72" s="39"/>
      <c r="C72" s="39"/>
      <c r="D72" s="40" t="s">
        <v>116</v>
      </c>
      <c r="E72" s="41">
        <v>0</v>
      </c>
      <c r="F72" s="41">
        <v>0</v>
      </c>
    </row>
    <row r="73" spans="1:6" x14ac:dyDescent="0.3">
      <c r="A73" s="47"/>
      <c r="B73" s="39"/>
      <c r="C73" s="39"/>
      <c r="D73" s="40" t="s">
        <v>117</v>
      </c>
      <c r="E73" s="41">
        <v>0</v>
      </c>
      <c r="F73" s="41">
        <v>-2678276.5</v>
      </c>
    </row>
    <row r="74" spans="1:6" x14ac:dyDescent="0.3">
      <c r="A74" s="47"/>
      <c r="B74" s="39"/>
      <c r="C74" s="39"/>
      <c r="D74" s="39"/>
      <c r="E74" s="43"/>
      <c r="F74" s="43"/>
    </row>
    <row r="75" spans="1:6" x14ac:dyDescent="0.3">
      <c r="A75" s="47"/>
      <c r="B75" s="39"/>
      <c r="C75" s="39"/>
      <c r="D75" s="46" t="s">
        <v>118</v>
      </c>
      <c r="E75" s="41">
        <f>E76+E77</f>
        <v>0</v>
      </c>
      <c r="F75" s="41">
        <f>F76+F77</f>
        <v>0</v>
      </c>
    </row>
    <row r="76" spans="1:6" x14ac:dyDescent="0.3">
      <c r="A76" s="47"/>
      <c r="B76" s="39"/>
      <c r="C76" s="39"/>
      <c r="D76" s="40" t="s">
        <v>119</v>
      </c>
      <c r="E76" s="41">
        <v>0</v>
      </c>
      <c r="F76" s="41">
        <v>0</v>
      </c>
    </row>
    <row r="77" spans="1:6" x14ac:dyDescent="0.3">
      <c r="A77" s="47"/>
      <c r="B77" s="39"/>
      <c r="C77" s="39"/>
      <c r="D77" s="40" t="s">
        <v>120</v>
      </c>
      <c r="E77" s="41">
        <v>0</v>
      </c>
      <c r="F77" s="41">
        <v>0</v>
      </c>
    </row>
    <row r="78" spans="1:6" x14ac:dyDescent="0.3">
      <c r="A78" s="47"/>
      <c r="B78" s="39"/>
      <c r="C78" s="39"/>
      <c r="D78" s="39"/>
      <c r="E78" s="43"/>
      <c r="F78" s="43"/>
    </row>
    <row r="79" spans="1:6" x14ac:dyDescent="0.3">
      <c r="A79" s="47"/>
      <c r="B79" s="39"/>
      <c r="C79" s="39"/>
      <c r="D79" s="2" t="s">
        <v>121</v>
      </c>
      <c r="E79" s="4">
        <f>E63+E68+E75</f>
        <v>31386041.450000003</v>
      </c>
      <c r="F79" s="4">
        <f>F63+F68+F75</f>
        <v>35695259.550000004</v>
      </c>
    </row>
    <row r="80" spans="1:6" x14ac:dyDescent="0.3">
      <c r="A80" s="47"/>
      <c r="B80" s="39"/>
      <c r="C80" s="39"/>
      <c r="D80" s="39"/>
      <c r="E80" s="43"/>
      <c r="F80" s="43"/>
    </row>
    <row r="81" spans="1:6" x14ac:dyDescent="0.3">
      <c r="A81" s="47"/>
      <c r="B81" s="39"/>
      <c r="C81" s="39"/>
      <c r="D81" s="2" t="s">
        <v>122</v>
      </c>
      <c r="E81" s="4">
        <f>E59+E79</f>
        <v>32614091.730000004</v>
      </c>
      <c r="F81" s="4">
        <f>F59+F79</f>
        <v>39494946.350000001</v>
      </c>
    </row>
    <row r="82" spans="1:6" x14ac:dyDescent="0.3">
      <c r="A82" s="48"/>
      <c r="B82" s="49"/>
      <c r="C82" s="49"/>
      <c r="D82" s="49"/>
      <c r="E82" s="50"/>
      <c r="F82" s="50"/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42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  <pageSetUpPr fitToPage="1"/>
  </sheetPr>
  <dimension ref="A1:G37"/>
  <sheetViews>
    <sheetView showGridLines="0" topLeftCell="A35" zoomScale="75" zoomScaleNormal="75" workbookViewId="0">
      <selection activeCell="B35" sqref="B35"/>
    </sheetView>
  </sheetViews>
  <sheetFormatPr baseColWidth="10" defaultColWidth="11" defaultRowHeight="14.4" x14ac:dyDescent="0.3"/>
  <cols>
    <col min="1" max="1" width="68.88671875" bestFit="1" customWidth="1"/>
    <col min="2" max="2" width="23.4414062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x14ac:dyDescent="0.3">
      <c r="A1" s="146" t="s">
        <v>445</v>
      </c>
      <c r="B1" s="129"/>
      <c r="C1" s="129"/>
      <c r="D1" s="129"/>
      <c r="E1" s="129"/>
      <c r="F1" s="129"/>
      <c r="G1" s="130"/>
    </row>
    <row r="2" spans="1:7" x14ac:dyDescent="0.3">
      <c r="A2" s="131" t="str">
        <f>'Formato 1'!A2</f>
        <v>Instituto Municipal de las Mujeres</v>
      </c>
      <c r="B2" s="132"/>
      <c r="C2" s="132"/>
      <c r="D2" s="132"/>
      <c r="E2" s="132"/>
      <c r="F2" s="132"/>
      <c r="G2" s="133"/>
    </row>
    <row r="3" spans="1:7" x14ac:dyDescent="0.3">
      <c r="A3" s="134" t="s">
        <v>446</v>
      </c>
      <c r="B3" s="135"/>
      <c r="C3" s="135"/>
      <c r="D3" s="135"/>
      <c r="E3" s="135"/>
      <c r="F3" s="135"/>
      <c r="G3" s="136"/>
    </row>
    <row r="4" spans="1:7" x14ac:dyDescent="0.3">
      <c r="A4" s="134" t="s">
        <v>2</v>
      </c>
      <c r="B4" s="135"/>
      <c r="C4" s="135"/>
      <c r="D4" s="135"/>
      <c r="E4" s="135"/>
      <c r="F4" s="135"/>
      <c r="G4" s="136"/>
    </row>
    <row r="5" spans="1:7" x14ac:dyDescent="0.3">
      <c r="A5" s="137" t="s">
        <v>447</v>
      </c>
      <c r="B5" s="138"/>
      <c r="C5" s="138"/>
      <c r="D5" s="138"/>
      <c r="E5" s="138"/>
      <c r="F5" s="138"/>
      <c r="G5" s="139"/>
    </row>
    <row r="6" spans="1:7" x14ac:dyDescent="0.3">
      <c r="A6" s="103" t="s">
        <v>5</v>
      </c>
      <c r="B6" s="7">
        <v>2026</v>
      </c>
      <c r="C6" s="32">
        <f>B6+1</f>
        <v>2027</v>
      </c>
      <c r="D6" s="32">
        <f t="shared" ref="D6:G6" si="0">C6+1</f>
        <v>2028</v>
      </c>
      <c r="E6" s="32">
        <f t="shared" si="0"/>
        <v>2029</v>
      </c>
      <c r="F6" s="32">
        <f t="shared" si="0"/>
        <v>2030</v>
      </c>
      <c r="G6" s="32">
        <f t="shared" si="0"/>
        <v>2031</v>
      </c>
    </row>
    <row r="7" spans="1:7" ht="15.75" customHeight="1" x14ac:dyDescent="0.3">
      <c r="A7" s="25" t="s">
        <v>448</v>
      </c>
      <c r="B7" s="102">
        <v>67657481</v>
      </c>
      <c r="C7" s="102">
        <v>67657481</v>
      </c>
      <c r="D7" s="102">
        <v>67657481</v>
      </c>
      <c r="E7" s="102">
        <v>67657481</v>
      </c>
      <c r="F7" s="102">
        <v>67657481</v>
      </c>
      <c r="G7" s="102">
        <v>67657481</v>
      </c>
    </row>
    <row r="8" spans="1:7" x14ac:dyDescent="0.3">
      <c r="A8" s="51" t="s">
        <v>449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ht="15.75" customHeight="1" x14ac:dyDescent="0.3">
      <c r="A9" s="51" t="s">
        <v>450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3">
      <c r="A10" s="51" t="s">
        <v>451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3">
      <c r="A11" s="51" t="s">
        <v>452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3">
      <c r="A12" s="51" t="s">
        <v>453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3">
      <c r="A13" s="51" t="s">
        <v>454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3">
      <c r="A14" s="52" t="s">
        <v>455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3">
      <c r="A15" s="51" t="s">
        <v>456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3">
      <c r="A16" s="51" t="s">
        <v>457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3">
      <c r="A17" s="51" t="s">
        <v>458</v>
      </c>
      <c r="B17" s="58">
        <v>67657481</v>
      </c>
      <c r="C17" s="58">
        <v>67657481</v>
      </c>
      <c r="D17" s="58">
        <v>67657481</v>
      </c>
      <c r="E17" s="58">
        <v>67657481</v>
      </c>
      <c r="F17" s="58">
        <v>67657481</v>
      </c>
      <c r="G17" s="58">
        <v>67657481</v>
      </c>
    </row>
    <row r="18" spans="1:7" x14ac:dyDescent="0.3">
      <c r="A18" s="51" t="s">
        <v>459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x14ac:dyDescent="0.3">
      <c r="A19" s="75" t="s">
        <v>460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3">
      <c r="A20" s="51" t="s">
        <v>461</v>
      </c>
      <c r="B20" s="58"/>
      <c r="C20" s="58"/>
      <c r="D20" s="58"/>
      <c r="E20" s="58"/>
      <c r="F20" s="58"/>
      <c r="G20" s="58"/>
    </row>
    <row r="21" spans="1:7" x14ac:dyDescent="0.3">
      <c r="A21" s="3" t="s">
        <v>462</v>
      </c>
      <c r="B21" s="102">
        <v>0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</row>
    <row r="22" spans="1:7" x14ac:dyDescent="0.3">
      <c r="A22" s="51" t="s">
        <v>463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3">
      <c r="A23" s="51" t="s">
        <v>464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3">
      <c r="A24" s="51" t="s">
        <v>465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28.8" x14ac:dyDescent="0.3">
      <c r="A25" s="52" t="s">
        <v>466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3">
      <c r="A26" s="52" t="s">
        <v>467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3">
      <c r="A27" s="60" t="s">
        <v>461</v>
      </c>
      <c r="B27" s="59"/>
      <c r="C27" s="59"/>
      <c r="D27" s="59"/>
      <c r="E27" s="59"/>
      <c r="F27" s="59"/>
      <c r="G27" s="59"/>
    </row>
    <row r="28" spans="1:7" x14ac:dyDescent="0.3">
      <c r="A28" s="3" t="s">
        <v>468</v>
      </c>
      <c r="B28" s="102">
        <v>3004579.71</v>
      </c>
      <c r="C28" s="102">
        <v>3004579.71</v>
      </c>
      <c r="D28" s="102">
        <v>3004579.71</v>
      </c>
      <c r="E28" s="102">
        <v>3004579.71</v>
      </c>
      <c r="F28" s="102">
        <v>3004579.71</v>
      </c>
      <c r="G28" s="102">
        <v>3004579.71</v>
      </c>
    </row>
    <row r="29" spans="1:7" x14ac:dyDescent="0.3">
      <c r="A29" s="51" t="s">
        <v>469</v>
      </c>
      <c r="B29" s="59">
        <v>3004579.71</v>
      </c>
      <c r="C29" s="59">
        <v>3004579.71</v>
      </c>
      <c r="D29" s="59">
        <v>3004579.71</v>
      </c>
      <c r="E29" s="59">
        <v>3004579.71</v>
      </c>
      <c r="F29" s="59">
        <v>3004579.71</v>
      </c>
      <c r="G29" s="59">
        <v>3004579.71</v>
      </c>
    </row>
    <row r="30" spans="1:7" x14ac:dyDescent="0.3">
      <c r="A30" s="39" t="s">
        <v>461</v>
      </c>
      <c r="B30" s="61"/>
      <c r="C30" s="61"/>
      <c r="D30" s="61"/>
      <c r="E30" s="61"/>
      <c r="F30" s="61"/>
      <c r="G30" s="61"/>
    </row>
    <row r="31" spans="1:7" ht="14.4" customHeight="1" x14ac:dyDescent="0.3">
      <c r="A31" s="3" t="s">
        <v>470</v>
      </c>
      <c r="B31" s="102">
        <v>70662060.709999993</v>
      </c>
      <c r="C31" s="102">
        <v>70662060.709999993</v>
      </c>
      <c r="D31" s="102">
        <v>70662060.709999993</v>
      </c>
      <c r="E31" s="102">
        <v>70662060.709999993</v>
      </c>
      <c r="F31" s="102">
        <v>70662060.709999993</v>
      </c>
      <c r="G31" s="102">
        <v>70662060.709999993</v>
      </c>
    </row>
    <row r="32" spans="1:7" ht="14.4" customHeight="1" x14ac:dyDescent="0.3">
      <c r="A32" s="39"/>
      <c r="B32" s="105"/>
      <c r="C32" s="105"/>
      <c r="D32" s="105"/>
      <c r="E32" s="105"/>
      <c r="F32" s="105"/>
      <c r="G32" s="105"/>
    </row>
    <row r="33" spans="1:7" x14ac:dyDescent="0.3">
      <c r="A33" s="108" t="s">
        <v>292</v>
      </c>
      <c r="B33" s="47"/>
      <c r="C33" s="47"/>
      <c r="D33" s="47"/>
      <c r="E33" s="47"/>
      <c r="F33" s="47"/>
      <c r="G33" s="47"/>
    </row>
    <row r="34" spans="1:7" ht="28.8" x14ac:dyDescent="0.3">
      <c r="A34" s="106" t="s">
        <v>471</v>
      </c>
      <c r="B34" s="59">
        <v>3004579.71</v>
      </c>
      <c r="C34" s="59">
        <v>3004579.71</v>
      </c>
      <c r="D34" s="59">
        <v>3004579.71</v>
      </c>
      <c r="E34" s="59">
        <v>3004579.71</v>
      </c>
      <c r="F34" s="59">
        <v>3004579.71</v>
      </c>
      <c r="G34" s="59">
        <v>3004579.71</v>
      </c>
    </row>
    <row r="35" spans="1:7" ht="28.8" x14ac:dyDescent="0.3">
      <c r="A35" s="106" t="s">
        <v>294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3">
      <c r="A36" s="108" t="s">
        <v>472</v>
      </c>
      <c r="B36" s="102">
        <v>3004579.71</v>
      </c>
      <c r="C36" s="102">
        <v>3004579.71</v>
      </c>
      <c r="D36" s="102">
        <v>3004579.71</v>
      </c>
      <c r="E36" s="102">
        <v>3004579.71</v>
      </c>
      <c r="F36" s="102">
        <v>3004579.71</v>
      </c>
      <c r="G36" s="102">
        <v>3004579.71</v>
      </c>
    </row>
    <row r="37" spans="1:7" x14ac:dyDescent="0.3">
      <c r="A37" s="48"/>
      <c r="B37" s="48"/>
      <c r="C37" s="48"/>
      <c r="D37" s="48"/>
      <c r="E37" s="48"/>
      <c r="F37" s="48"/>
      <c r="G37" s="48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 B34:G36" xr:uid="{2D934423-D4FC-4EFF-AB03-556E0441DA80}">
      <formula1>-1.79769313486231E+100</formula1>
      <formula2>1.79769313486231E+100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52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  <pageSetUpPr fitToPage="1"/>
  </sheetPr>
  <dimension ref="A1:G30"/>
  <sheetViews>
    <sheetView showGridLines="0" zoomScale="75" zoomScaleNormal="75" workbookViewId="0">
      <selection activeCell="B29" sqref="B29:G29"/>
    </sheetView>
  </sheetViews>
  <sheetFormatPr baseColWidth="10" defaultColWidth="11" defaultRowHeight="14.4" x14ac:dyDescent="0.3"/>
  <cols>
    <col min="1" max="1" width="68.88671875" bestFit="1" customWidth="1"/>
    <col min="2" max="2" width="24.554687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x14ac:dyDescent="0.3">
      <c r="A1" s="146" t="s">
        <v>473</v>
      </c>
      <c r="B1" s="129"/>
      <c r="C1" s="129"/>
      <c r="D1" s="129"/>
      <c r="E1" s="129"/>
      <c r="F1" s="129"/>
      <c r="G1" s="130"/>
    </row>
    <row r="2" spans="1:7" x14ac:dyDescent="0.3">
      <c r="A2" s="131" t="str">
        <f>'Formato 1'!A2</f>
        <v>Instituto Municipal de las Mujeres</v>
      </c>
      <c r="B2" s="132"/>
      <c r="C2" s="132"/>
      <c r="D2" s="132"/>
      <c r="E2" s="132"/>
      <c r="F2" s="132"/>
      <c r="G2" s="133"/>
    </row>
    <row r="3" spans="1:7" x14ac:dyDescent="0.3">
      <c r="A3" s="134" t="s">
        <v>474</v>
      </c>
      <c r="B3" s="135"/>
      <c r="C3" s="135"/>
      <c r="D3" s="135"/>
      <c r="E3" s="135"/>
      <c r="F3" s="135"/>
      <c r="G3" s="136"/>
    </row>
    <row r="4" spans="1:7" x14ac:dyDescent="0.3">
      <c r="A4" s="134" t="s">
        <v>2</v>
      </c>
      <c r="B4" s="135"/>
      <c r="C4" s="135"/>
      <c r="D4" s="135"/>
      <c r="E4" s="135"/>
      <c r="F4" s="135"/>
      <c r="G4" s="136"/>
    </row>
    <row r="5" spans="1:7" x14ac:dyDescent="0.3">
      <c r="A5" s="137" t="s">
        <v>447</v>
      </c>
      <c r="B5" s="138"/>
      <c r="C5" s="138"/>
      <c r="D5" s="138"/>
      <c r="E5" s="138"/>
      <c r="F5" s="138"/>
      <c r="G5" s="139"/>
    </row>
    <row r="6" spans="1:7" x14ac:dyDescent="0.3">
      <c r="A6" s="103" t="s">
        <v>5</v>
      </c>
      <c r="B6" s="7">
        <v>2026</v>
      </c>
      <c r="C6" s="32">
        <f>B6+1</f>
        <v>2027</v>
      </c>
      <c r="D6" s="32">
        <f t="shared" ref="D6:G6" si="0">C6+1</f>
        <v>2028</v>
      </c>
      <c r="E6" s="32">
        <f t="shared" si="0"/>
        <v>2029</v>
      </c>
      <c r="F6" s="32">
        <f t="shared" si="0"/>
        <v>2030</v>
      </c>
      <c r="G6" s="32">
        <f t="shared" si="0"/>
        <v>2031</v>
      </c>
    </row>
    <row r="7" spans="1:7" ht="15.75" customHeight="1" x14ac:dyDescent="0.3">
      <c r="A7" s="25" t="s">
        <v>475</v>
      </c>
      <c r="B7" s="102">
        <v>70662060.709999993</v>
      </c>
      <c r="C7" s="102">
        <v>70662060.709999993</v>
      </c>
      <c r="D7" s="102">
        <v>70662060.709999993</v>
      </c>
      <c r="E7" s="102">
        <v>70662060.709999993</v>
      </c>
      <c r="F7" s="102">
        <v>70662060.709999993</v>
      </c>
      <c r="G7" s="102">
        <v>70662060.709999993</v>
      </c>
    </row>
    <row r="8" spans="1:7" x14ac:dyDescent="0.3">
      <c r="A8" s="51" t="s">
        <v>476</v>
      </c>
      <c r="B8" s="58">
        <v>42621219</v>
      </c>
      <c r="C8" s="58">
        <v>42621219</v>
      </c>
      <c r="D8" s="58">
        <v>42621219</v>
      </c>
      <c r="E8" s="58">
        <v>42621219</v>
      </c>
      <c r="F8" s="58">
        <v>42621219</v>
      </c>
      <c r="G8" s="58">
        <v>42621219</v>
      </c>
    </row>
    <row r="9" spans="1:7" ht="15.75" customHeight="1" x14ac:dyDescent="0.3">
      <c r="A9" s="51" t="s">
        <v>477</v>
      </c>
      <c r="B9" s="58">
        <v>1301359</v>
      </c>
      <c r="C9" s="58">
        <v>1301359</v>
      </c>
      <c r="D9" s="58">
        <v>1301359</v>
      </c>
      <c r="E9" s="58">
        <v>1301359</v>
      </c>
      <c r="F9" s="58">
        <v>1301359</v>
      </c>
      <c r="G9" s="58">
        <v>1301359</v>
      </c>
    </row>
    <row r="10" spans="1:7" x14ac:dyDescent="0.3">
      <c r="A10" s="51" t="s">
        <v>478</v>
      </c>
      <c r="B10" s="58">
        <v>17503874.440000001</v>
      </c>
      <c r="C10" s="58">
        <v>17503874.440000001</v>
      </c>
      <c r="D10" s="58">
        <v>17503874.440000001</v>
      </c>
      <c r="E10" s="58">
        <v>17503874.440000001</v>
      </c>
      <c r="F10" s="58">
        <v>17503874.440000001</v>
      </c>
      <c r="G10" s="58">
        <v>17503874.440000001</v>
      </c>
    </row>
    <row r="11" spans="1:7" x14ac:dyDescent="0.3">
      <c r="A11" s="51" t="s">
        <v>479</v>
      </c>
      <c r="B11" s="58">
        <v>7756700</v>
      </c>
      <c r="C11" s="58">
        <v>7756700</v>
      </c>
      <c r="D11" s="58">
        <v>7756700</v>
      </c>
      <c r="E11" s="58">
        <v>7756700</v>
      </c>
      <c r="F11" s="58">
        <v>7756700</v>
      </c>
      <c r="G11" s="58">
        <v>7756700</v>
      </c>
    </row>
    <row r="12" spans="1:7" x14ac:dyDescent="0.3">
      <c r="A12" s="51" t="s">
        <v>480</v>
      </c>
      <c r="B12" s="58">
        <v>1478908.27</v>
      </c>
      <c r="C12" s="58">
        <v>1478908.27</v>
      </c>
      <c r="D12" s="58">
        <v>1478908.27</v>
      </c>
      <c r="E12" s="58">
        <v>1478908.27</v>
      </c>
      <c r="F12" s="58">
        <v>1478908.27</v>
      </c>
      <c r="G12" s="58">
        <v>1478908.27</v>
      </c>
    </row>
    <row r="13" spans="1:7" x14ac:dyDescent="0.3">
      <c r="A13" s="51" t="s">
        <v>481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3">
      <c r="A14" s="52" t="s">
        <v>482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3">
      <c r="A15" s="51" t="s">
        <v>483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3">
      <c r="A16" s="51" t="s">
        <v>484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3">
      <c r="A17" s="51"/>
      <c r="B17" s="58"/>
      <c r="C17" s="58"/>
      <c r="D17" s="58"/>
      <c r="E17" s="58"/>
      <c r="F17" s="58"/>
      <c r="G17" s="58"/>
    </row>
    <row r="18" spans="1:7" x14ac:dyDescent="0.3">
      <c r="A18" s="3" t="s">
        <v>485</v>
      </c>
      <c r="B18" s="102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</row>
    <row r="19" spans="1:7" x14ac:dyDescent="0.3">
      <c r="A19" s="51" t="s">
        <v>476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3">
      <c r="A20" s="51" t="s">
        <v>477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3">
      <c r="A21" s="51" t="s">
        <v>478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3">
      <c r="A22" s="51" t="s">
        <v>479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3">
      <c r="A23" s="52" t="s">
        <v>480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3">
      <c r="A24" s="52" t="s">
        <v>481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3">
      <c r="A25" s="52" t="s">
        <v>482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3">
      <c r="A26" s="52" t="s">
        <v>486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3">
      <c r="A27" s="52" t="s">
        <v>484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3">
      <c r="A28" s="39" t="s">
        <v>461</v>
      </c>
      <c r="B28" s="61"/>
      <c r="C28" s="61"/>
      <c r="D28" s="61"/>
      <c r="E28" s="61"/>
      <c r="F28" s="61"/>
      <c r="G28" s="61"/>
    </row>
    <row r="29" spans="1:7" ht="14.4" customHeight="1" x14ac:dyDescent="0.3">
      <c r="A29" s="3" t="s">
        <v>487</v>
      </c>
      <c r="B29" s="102">
        <v>70662060.709999993</v>
      </c>
      <c r="C29" s="102">
        <v>70662060.709999993</v>
      </c>
      <c r="D29" s="102">
        <v>70662060.709999993</v>
      </c>
      <c r="E29" s="102">
        <v>70662060.709999993</v>
      </c>
      <c r="F29" s="102">
        <v>70662060.709999993</v>
      </c>
      <c r="G29" s="102">
        <v>70662060.709999993</v>
      </c>
    </row>
    <row r="30" spans="1:7" x14ac:dyDescent="0.3">
      <c r="A30" s="48"/>
      <c r="B30" s="48"/>
      <c r="C30" s="48"/>
      <c r="D30" s="48"/>
      <c r="E30" s="48"/>
      <c r="F30" s="48"/>
      <c r="G30" s="48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1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  <pageSetUpPr fitToPage="1"/>
  </sheetPr>
  <dimension ref="A1:G39"/>
  <sheetViews>
    <sheetView showGridLines="0" topLeftCell="A33" zoomScale="80" zoomScaleNormal="80" workbookViewId="0">
      <selection activeCell="B38" sqref="B38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x14ac:dyDescent="0.3">
      <c r="A1" s="146" t="s">
        <v>488</v>
      </c>
      <c r="B1" s="129"/>
      <c r="C1" s="129"/>
      <c r="D1" s="129"/>
      <c r="E1" s="129"/>
      <c r="F1" s="129"/>
      <c r="G1" s="130"/>
    </row>
    <row r="2" spans="1:7" x14ac:dyDescent="0.3">
      <c r="A2" s="131" t="str">
        <f>'Formato 1'!A2</f>
        <v>Instituto Municipal de las Mujeres</v>
      </c>
      <c r="B2" s="132"/>
      <c r="C2" s="132"/>
      <c r="D2" s="132"/>
      <c r="E2" s="132"/>
      <c r="F2" s="132"/>
      <c r="G2" s="133"/>
    </row>
    <row r="3" spans="1:7" x14ac:dyDescent="0.3">
      <c r="A3" s="134" t="s">
        <v>489</v>
      </c>
      <c r="B3" s="135"/>
      <c r="C3" s="135"/>
      <c r="D3" s="135"/>
      <c r="E3" s="135"/>
      <c r="F3" s="135"/>
      <c r="G3" s="136"/>
    </row>
    <row r="4" spans="1:7" x14ac:dyDescent="0.3">
      <c r="A4" s="134" t="s">
        <v>2</v>
      </c>
      <c r="B4" s="135"/>
      <c r="C4" s="135"/>
      <c r="D4" s="135"/>
      <c r="E4" s="135"/>
      <c r="F4" s="135"/>
      <c r="G4" s="136"/>
    </row>
    <row r="5" spans="1:7" x14ac:dyDescent="0.3">
      <c r="A5" s="103" t="s">
        <v>5</v>
      </c>
      <c r="B5" s="127" t="s">
        <v>490</v>
      </c>
      <c r="C5" s="127" t="s">
        <v>491</v>
      </c>
      <c r="D5" s="127" t="s">
        <v>492</v>
      </c>
      <c r="E5" s="127" t="s">
        <v>493</v>
      </c>
      <c r="F5" s="127" t="s">
        <v>551</v>
      </c>
      <c r="G5" s="127" t="s">
        <v>552</v>
      </c>
    </row>
    <row r="6" spans="1:7" ht="15.75" customHeight="1" x14ac:dyDescent="0.3">
      <c r="A6" s="25" t="s">
        <v>494</v>
      </c>
      <c r="B6" s="102">
        <v>0</v>
      </c>
      <c r="C6" s="102">
        <v>0</v>
      </c>
      <c r="D6" s="102">
        <v>0</v>
      </c>
      <c r="E6" s="102">
        <v>0</v>
      </c>
      <c r="F6" s="102">
        <v>70848147.400000006</v>
      </c>
      <c r="G6" s="102">
        <v>67657481</v>
      </c>
    </row>
    <row r="7" spans="1:7" x14ac:dyDescent="0.3">
      <c r="A7" s="51" t="s">
        <v>449</v>
      </c>
      <c r="B7" s="58">
        <v>0</v>
      </c>
      <c r="C7" s="58">
        <v>0</v>
      </c>
      <c r="D7" s="58">
        <v>0</v>
      </c>
      <c r="E7" s="58">
        <v>0</v>
      </c>
      <c r="F7" s="58">
        <v>0</v>
      </c>
      <c r="G7" s="58">
        <v>0</v>
      </c>
    </row>
    <row r="8" spans="1:7" ht="15.75" customHeight="1" x14ac:dyDescent="0.3">
      <c r="A8" s="51" t="s">
        <v>450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x14ac:dyDescent="0.3">
      <c r="A9" s="51" t="s">
        <v>451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3">
      <c r="A10" s="51" t="s">
        <v>452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3">
      <c r="A11" s="51" t="s">
        <v>453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3">
      <c r="A12" s="51" t="s">
        <v>454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3">
      <c r="A13" s="52" t="s">
        <v>455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3">
      <c r="A14" s="51" t="s">
        <v>456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3">
      <c r="A15" s="51" t="s">
        <v>457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3">
      <c r="A16" s="51" t="s">
        <v>458</v>
      </c>
      <c r="B16" s="58">
        <v>0</v>
      </c>
      <c r="C16" s="58">
        <v>0</v>
      </c>
      <c r="D16" s="58">
        <v>0</v>
      </c>
      <c r="E16" s="58">
        <v>0</v>
      </c>
      <c r="F16" s="58">
        <v>70848147.400000006</v>
      </c>
      <c r="G16" s="58">
        <v>67657481</v>
      </c>
    </row>
    <row r="17" spans="1:7" x14ac:dyDescent="0.3">
      <c r="A17" s="51" t="s">
        <v>459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3">
      <c r="A18" s="75" t="s">
        <v>460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x14ac:dyDescent="0.3">
      <c r="A19" s="51"/>
      <c r="B19" s="58"/>
      <c r="C19" s="58"/>
      <c r="D19" s="58"/>
      <c r="E19" s="58"/>
      <c r="F19" s="58"/>
      <c r="G19" s="58"/>
    </row>
    <row r="20" spans="1:7" x14ac:dyDescent="0.3">
      <c r="A20" s="3" t="s">
        <v>495</v>
      </c>
      <c r="B20" s="102">
        <v>0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</row>
    <row r="21" spans="1:7" x14ac:dyDescent="0.3">
      <c r="A21" s="51" t="s">
        <v>463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3">
      <c r="A22" s="51" t="s">
        <v>464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3">
      <c r="A23" s="51" t="s">
        <v>465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ht="28.8" x14ac:dyDescent="0.3">
      <c r="A24" s="52" t="s">
        <v>466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3">
      <c r="A25" s="52" t="s">
        <v>467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3">
      <c r="A26" s="60"/>
      <c r="B26" s="59"/>
      <c r="C26" s="59"/>
      <c r="D26" s="59"/>
      <c r="E26" s="59"/>
      <c r="F26" s="59"/>
      <c r="G26" s="59"/>
    </row>
    <row r="27" spans="1:7" x14ac:dyDescent="0.3">
      <c r="A27" s="3" t="s">
        <v>496</v>
      </c>
      <c r="B27" s="102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3004579.71</v>
      </c>
    </row>
    <row r="28" spans="1:7" x14ac:dyDescent="0.3">
      <c r="A28" s="51" t="s">
        <v>290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3004579.71</v>
      </c>
    </row>
    <row r="29" spans="1:7" x14ac:dyDescent="0.3">
      <c r="A29" s="39"/>
      <c r="B29" s="61"/>
      <c r="C29" s="61"/>
      <c r="D29" s="61"/>
      <c r="E29" s="61"/>
      <c r="F29" s="61"/>
      <c r="G29" s="61"/>
    </row>
    <row r="30" spans="1:7" ht="14.4" customHeight="1" x14ac:dyDescent="0.3">
      <c r="A30" s="3" t="s">
        <v>497</v>
      </c>
      <c r="B30" s="102">
        <v>0</v>
      </c>
      <c r="C30" s="102">
        <v>0</v>
      </c>
      <c r="D30" s="102">
        <v>0</v>
      </c>
      <c r="E30" s="102">
        <v>0</v>
      </c>
      <c r="F30" s="102">
        <v>70848147.400000006</v>
      </c>
      <c r="G30" s="102">
        <v>70662060.709999993</v>
      </c>
    </row>
    <row r="31" spans="1:7" ht="14.4" customHeight="1" x14ac:dyDescent="0.3">
      <c r="A31" s="39"/>
      <c r="B31" s="105"/>
      <c r="C31" s="105"/>
      <c r="D31" s="105"/>
      <c r="E31" s="105"/>
      <c r="F31" s="105"/>
      <c r="G31" s="105"/>
    </row>
    <row r="32" spans="1:7" x14ac:dyDescent="0.3">
      <c r="A32" s="108" t="s">
        <v>292</v>
      </c>
      <c r="B32" s="47"/>
      <c r="C32" s="47"/>
      <c r="D32" s="47"/>
      <c r="E32" s="47"/>
      <c r="F32" s="47"/>
      <c r="G32" s="47"/>
    </row>
    <row r="33" spans="1:7" ht="28.8" x14ac:dyDescent="0.3">
      <c r="A33" s="106" t="s">
        <v>471</v>
      </c>
      <c r="B33" s="74">
        <v>0</v>
      </c>
      <c r="C33" s="74">
        <v>0</v>
      </c>
      <c r="D33" s="74">
        <v>0</v>
      </c>
      <c r="E33" s="74">
        <v>0</v>
      </c>
      <c r="F33" s="74">
        <v>0</v>
      </c>
      <c r="G33" s="74">
        <v>3004579.71</v>
      </c>
    </row>
    <row r="34" spans="1:7" ht="28.8" x14ac:dyDescent="0.3">
      <c r="A34" s="106" t="s">
        <v>294</v>
      </c>
      <c r="B34" s="74">
        <v>0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</row>
    <row r="35" spans="1:7" x14ac:dyDescent="0.3">
      <c r="A35" s="47" t="s">
        <v>472</v>
      </c>
      <c r="B35" s="74">
        <v>0</v>
      </c>
      <c r="C35" s="74">
        <v>0</v>
      </c>
      <c r="D35" s="74">
        <v>0</v>
      </c>
      <c r="E35" s="74">
        <v>0</v>
      </c>
      <c r="F35" s="74">
        <v>0</v>
      </c>
      <c r="G35" s="74">
        <v>3004579.71</v>
      </c>
    </row>
    <row r="36" spans="1:7" x14ac:dyDescent="0.3">
      <c r="A36" s="48"/>
      <c r="B36" s="48"/>
      <c r="C36" s="48"/>
      <c r="D36" s="48"/>
      <c r="E36" s="48"/>
      <c r="F36" s="48"/>
      <c r="G36" s="48"/>
    </row>
    <row r="38" spans="1:7" x14ac:dyDescent="0.3">
      <c r="A38" t="s">
        <v>498</v>
      </c>
    </row>
    <row r="39" spans="1:7" x14ac:dyDescent="0.3">
      <c r="A39" t="s">
        <v>499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  <pageSetUpPr fitToPage="1"/>
  </sheetPr>
  <dimension ref="A1:G32"/>
  <sheetViews>
    <sheetView showGridLines="0" zoomScale="75" zoomScaleNormal="75" workbookViewId="0">
      <selection activeCell="F6" sqref="F6:G28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x14ac:dyDescent="0.3">
      <c r="A1" s="146" t="s">
        <v>500</v>
      </c>
      <c r="B1" s="129"/>
      <c r="C1" s="129"/>
      <c r="D1" s="129"/>
      <c r="E1" s="129"/>
      <c r="F1" s="129"/>
      <c r="G1" s="130"/>
    </row>
    <row r="2" spans="1:7" x14ac:dyDescent="0.3">
      <c r="A2" s="131" t="str">
        <f>'Formato 1'!A2</f>
        <v>Instituto Municipal de las Mujeres</v>
      </c>
      <c r="B2" s="132"/>
      <c r="C2" s="132"/>
      <c r="D2" s="132"/>
      <c r="E2" s="132"/>
      <c r="F2" s="132"/>
      <c r="G2" s="133"/>
    </row>
    <row r="3" spans="1:7" x14ac:dyDescent="0.3">
      <c r="A3" s="134" t="s">
        <v>501</v>
      </c>
      <c r="B3" s="135"/>
      <c r="C3" s="135"/>
      <c r="D3" s="135"/>
      <c r="E3" s="135"/>
      <c r="F3" s="135"/>
      <c r="G3" s="136"/>
    </row>
    <row r="4" spans="1:7" x14ac:dyDescent="0.3">
      <c r="A4" s="134" t="s">
        <v>2</v>
      </c>
      <c r="B4" s="135"/>
      <c r="C4" s="135"/>
      <c r="D4" s="135"/>
      <c r="E4" s="135"/>
      <c r="F4" s="135"/>
      <c r="G4" s="136"/>
    </row>
    <row r="5" spans="1:7" x14ac:dyDescent="0.3">
      <c r="A5" s="103" t="s">
        <v>5</v>
      </c>
      <c r="B5" s="127" t="s">
        <v>490</v>
      </c>
      <c r="C5" s="127" t="s">
        <v>491</v>
      </c>
      <c r="D5" s="127" t="s">
        <v>492</v>
      </c>
      <c r="E5" s="127" t="s">
        <v>493</v>
      </c>
      <c r="F5" s="127" t="s">
        <v>551</v>
      </c>
      <c r="G5" s="127" t="s">
        <v>552</v>
      </c>
    </row>
    <row r="6" spans="1:7" ht="15.75" customHeight="1" x14ac:dyDescent="0.3">
      <c r="A6" s="25" t="s">
        <v>475</v>
      </c>
      <c r="B6" s="102">
        <v>0</v>
      </c>
      <c r="C6" s="102">
        <v>0</v>
      </c>
      <c r="D6" s="102">
        <v>0</v>
      </c>
      <c r="E6" s="102">
        <v>0</v>
      </c>
      <c r="F6" s="102">
        <v>60369940.5</v>
      </c>
      <c r="G6" s="102">
        <v>70662060.709999993</v>
      </c>
    </row>
    <row r="7" spans="1:7" x14ac:dyDescent="0.3">
      <c r="A7" s="51" t="s">
        <v>476</v>
      </c>
      <c r="B7" s="58">
        <v>0</v>
      </c>
      <c r="C7" s="58">
        <v>0</v>
      </c>
      <c r="D7" s="58">
        <v>0</v>
      </c>
      <c r="E7" s="58">
        <v>0</v>
      </c>
      <c r="F7" s="58">
        <v>37288845.240000002</v>
      </c>
      <c r="G7" s="58">
        <v>42621219</v>
      </c>
    </row>
    <row r="8" spans="1:7" ht="15.75" customHeight="1" x14ac:dyDescent="0.3">
      <c r="A8" s="51" t="s">
        <v>477</v>
      </c>
      <c r="B8" s="58">
        <v>0</v>
      </c>
      <c r="C8" s="58">
        <v>0</v>
      </c>
      <c r="D8" s="58">
        <v>0</v>
      </c>
      <c r="E8" s="58">
        <v>0</v>
      </c>
      <c r="F8" s="58">
        <v>1104854.51</v>
      </c>
      <c r="G8" s="58">
        <v>1301359</v>
      </c>
    </row>
    <row r="9" spans="1:7" x14ac:dyDescent="0.3">
      <c r="A9" s="51" t="s">
        <v>478</v>
      </c>
      <c r="B9" s="58">
        <v>0</v>
      </c>
      <c r="C9" s="58">
        <v>0</v>
      </c>
      <c r="D9" s="58">
        <v>0</v>
      </c>
      <c r="E9" s="58">
        <v>0</v>
      </c>
      <c r="F9" s="58">
        <v>11311551.23</v>
      </c>
      <c r="G9" s="58">
        <v>17503874.440000001</v>
      </c>
    </row>
    <row r="10" spans="1:7" x14ac:dyDescent="0.3">
      <c r="A10" s="51" t="s">
        <v>479</v>
      </c>
      <c r="B10" s="58">
        <v>0</v>
      </c>
      <c r="C10" s="58">
        <v>0</v>
      </c>
      <c r="D10" s="58">
        <v>0</v>
      </c>
      <c r="E10" s="58">
        <v>0</v>
      </c>
      <c r="F10" s="58">
        <v>9142875.3800000008</v>
      </c>
      <c r="G10" s="58">
        <v>7756700</v>
      </c>
    </row>
    <row r="11" spans="1:7" x14ac:dyDescent="0.3">
      <c r="A11" s="51" t="s">
        <v>480</v>
      </c>
      <c r="B11" s="58">
        <v>0</v>
      </c>
      <c r="C11" s="58">
        <v>0</v>
      </c>
      <c r="D11" s="58">
        <v>0</v>
      </c>
      <c r="E11" s="58">
        <v>0</v>
      </c>
      <c r="F11" s="58">
        <v>1521814.14</v>
      </c>
      <c r="G11" s="58">
        <v>1478908.27</v>
      </c>
    </row>
    <row r="12" spans="1:7" x14ac:dyDescent="0.3">
      <c r="A12" s="51" t="s">
        <v>481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3">
      <c r="A13" s="52" t="s">
        <v>482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3">
      <c r="A14" s="51" t="s">
        <v>483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3">
      <c r="A15" s="51" t="s">
        <v>484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3">
      <c r="A16" s="51"/>
      <c r="B16" s="58"/>
      <c r="C16" s="58"/>
      <c r="D16" s="58"/>
      <c r="E16" s="58"/>
      <c r="F16" s="58"/>
      <c r="G16" s="58"/>
    </row>
    <row r="17" spans="1:7" x14ac:dyDescent="0.3">
      <c r="A17" s="3" t="s">
        <v>485</v>
      </c>
      <c r="B17" s="102">
        <v>0</v>
      </c>
      <c r="C17" s="102">
        <v>0</v>
      </c>
      <c r="D17" s="102">
        <v>0</v>
      </c>
      <c r="E17" s="102">
        <v>0</v>
      </c>
      <c r="F17" s="102">
        <v>0</v>
      </c>
      <c r="G17" s="102">
        <v>0</v>
      </c>
    </row>
    <row r="18" spans="1:7" x14ac:dyDescent="0.3">
      <c r="A18" s="51" t="s">
        <v>476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3">
      <c r="A19" s="51" t="s">
        <v>477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3">
      <c r="A20" s="51" t="s">
        <v>478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3">
      <c r="A21" s="51" t="s">
        <v>479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3">
      <c r="A22" s="52" t="s">
        <v>480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3">
      <c r="A23" s="52" t="s">
        <v>481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3">
      <c r="A24" s="52" t="s">
        <v>482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3">
      <c r="A25" s="52" t="s">
        <v>486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3">
      <c r="A26" s="52" t="s">
        <v>484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3">
      <c r="A27" s="39" t="s">
        <v>461</v>
      </c>
      <c r="B27" s="61"/>
      <c r="C27" s="61"/>
      <c r="D27" s="61"/>
      <c r="E27" s="61"/>
      <c r="F27" s="61"/>
      <c r="G27" s="61"/>
    </row>
    <row r="28" spans="1:7" ht="14.4" customHeight="1" x14ac:dyDescent="0.3">
      <c r="A28" s="3" t="s">
        <v>487</v>
      </c>
      <c r="B28" s="102">
        <v>0</v>
      </c>
      <c r="C28" s="102">
        <v>0</v>
      </c>
      <c r="D28" s="102">
        <v>0</v>
      </c>
      <c r="E28" s="102">
        <v>0</v>
      </c>
      <c r="F28" s="102">
        <v>60369940.5</v>
      </c>
      <c r="G28" s="102">
        <v>70662060.709999993</v>
      </c>
    </row>
    <row r="29" spans="1:7" x14ac:dyDescent="0.3">
      <c r="A29" s="48"/>
      <c r="B29" s="48"/>
      <c r="C29" s="48"/>
      <c r="D29" s="48"/>
      <c r="E29" s="48"/>
      <c r="F29" s="48"/>
      <c r="G29" s="48"/>
    </row>
    <row r="31" spans="1:7" x14ac:dyDescent="0.3">
      <c r="A31" t="s">
        <v>498</v>
      </c>
    </row>
    <row r="32" spans="1:7" x14ac:dyDescent="0.3">
      <c r="A32" t="s">
        <v>499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  <pageSetUpPr fitToPage="1"/>
  </sheetPr>
  <dimension ref="A1:F67"/>
  <sheetViews>
    <sheetView showGridLines="0" zoomScale="75" zoomScaleNormal="75" workbookViewId="0">
      <selection activeCell="A34" sqref="A34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5" width="22.33203125" bestFit="1" customWidth="1"/>
    <col min="6" max="6" width="22.109375" customWidth="1"/>
  </cols>
  <sheetData>
    <row r="1" spans="1:6" x14ac:dyDescent="0.3">
      <c r="A1" s="146" t="s">
        <v>502</v>
      </c>
      <c r="B1" s="129"/>
      <c r="C1" s="129"/>
      <c r="D1" s="129"/>
      <c r="E1" s="129"/>
      <c r="F1" s="129"/>
    </row>
    <row r="2" spans="1:6" x14ac:dyDescent="0.3">
      <c r="A2" s="131" t="str">
        <f>'Formato 1'!A2</f>
        <v>Instituto Municipal de las Mujeres</v>
      </c>
      <c r="B2" s="132"/>
      <c r="C2" s="132"/>
      <c r="D2" s="132"/>
      <c r="E2" s="132"/>
      <c r="F2" s="133"/>
    </row>
    <row r="3" spans="1:6" x14ac:dyDescent="0.3">
      <c r="A3" s="134" t="s">
        <v>503</v>
      </c>
      <c r="B3" s="135"/>
      <c r="C3" s="135"/>
      <c r="D3" s="135"/>
      <c r="E3" s="135"/>
      <c r="F3" s="136"/>
    </row>
    <row r="4" spans="1:6" ht="28.8" x14ac:dyDescent="0.3">
      <c r="A4" s="103" t="s">
        <v>5</v>
      </c>
      <c r="B4" s="7" t="s">
        <v>504</v>
      </c>
      <c r="C4" s="32" t="s">
        <v>505</v>
      </c>
      <c r="D4" s="32" t="s">
        <v>506</v>
      </c>
      <c r="E4" s="32" t="s">
        <v>507</v>
      </c>
      <c r="F4" s="32" t="s">
        <v>508</v>
      </c>
    </row>
    <row r="5" spans="1:6" ht="15.75" customHeight="1" x14ac:dyDescent="0.3">
      <c r="A5" s="107" t="s">
        <v>509</v>
      </c>
      <c r="B5" s="112"/>
      <c r="C5" s="112"/>
      <c r="D5" s="112"/>
      <c r="E5" s="112"/>
      <c r="F5" s="112"/>
    </row>
    <row r="6" spans="1:6" x14ac:dyDescent="0.3">
      <c r="A6" s="110" t="s">
        <v>510</v>
      </c>
      <c r="B6" s="109"/>
      <c r="C6" s="109"/>
      <c r="D6" s="109"/>
      <c r="E6" s="109"/>
      <c r="F6" s="109"/>
    </row>
    <row r="7" spans="1:6" ht="15.75" customHeight="1" x14ac:dyDescent="0.3">
      <c r="A7" s="110" t="s">
        <v>511</v>
      </c>
      <c r="B7" s="109"/>
      <c r="C7" s="109"/>
      <c r="D7" s="109"/>
      <c r="E7" s="109"/>
      <c r="F7" s="109"/>
    </row>
    <row r="8" spans="1:6" x14ac:dyDescent="0.3">
      <c r="A8" s="111"/>
      <c r="B8" s="109"/>
      <c r="C8" s="109"/>
      <c r="D8" s="109"/>
      <c r="E8" s="109"/>
      <c r="F8" s="109"/>
    </row>
    <row r="9" spans="1:6" x14ac:dyDescent="0.3">
      <c r="A9" s="116" t="s">
        <v>512</v>
      </c>
      <c r="B9" s="109"/>
      <c r="C9" s="109"/>
      <c r="D9" s="109"/>
      <c r="E9" s="109"/>
      <c r="F9" s="109"/>
    </row>
    <row r="10" spans="1:6" x14ac:dyDescent="0.3">
      <c r="A10" s="110" t="s">
        <v>513</v>
      </c>
      <c r="B10" s="119"/>
      <c r="C10" s="119"/>
      <c r="D10" s="119"/>
      <c r="E10" s="119"/>
      <c r="F10" s="119"/>
    </row>
    <row r="11" spans="1:6" x14ac:dyDescent="0.3">
      <c r="A11" s="56" t="s">
        <v>514</v>
      </c>
      <c r="B11" s="119"/>
      <c r="C11" s="119"/>
      <c r="D11" s="119"/>
      <c r="E11" s="119"/>
      <c r="F11" s="119"/>
    </row>
    <row r="12" spans="1:6" x14ac:dyDescent="0.3">
      <c r="A12" s="56" t="s">
        <v>515</v>
      </c>
      <c r="B12" s="119"/>
      <c r="C12" s="119"/>
      <c r="D12" s="119"/>
      <c r="E12" s="119"/>
      <c r="F12" s="119"/>
    </row>
    <row r="13" spans="1:6" x14ac:dyDescent="0.3">
      <c r="A13" s="56" t="s">
        <v>516</v>
      </c>
      <c r="B13" s="119"/>
      <c r="C13" s="119"/>
      <c r="D13" s="119"/>
      <c r="E13" s="119"/>
      <c r="F13" s="119"/>
    </row>
    <row r="14" spans="1:6" x14ac:dyDescent="0.3">
      <c r="A14" s="110" t="s">
        <v>517</v>
      </c>
      <c r="B14" s="119"/>
      <c r="C14" s="119"/>
      <c r="D14" s="119"/>
      <c r="E14" s="119"/>
      <c r="F14" s="119"/>
    </row>
    <row r="15" spans="1:6" x14ac:dyDescent="0.3">
      <c r="A15" s="56" t="s">
        <v>514</v>
      </c>
      <c r="B15" s="119"/>
      <c r="C15" s="119"/>
      <c r="D15" s="119"/>
      <c r="E15" s="119"/>
      <c r="F15" s="119"/>
    </row>
    <row r="16" spans="1:6" x14ac:dyDescent="0.3">
      <c r="A16" s="56" t="s">
        <v>515</v>
      </c>
      <c r="B16" s="120"/>
      <c r="C16" s="120"/>
      <c r="D16" s="120"/>
      <c r="E16" s="120"/>
      <c r="F16" s="120"/>
    </row>
    <row r="17" spans="1:6" x14ac:dyDescent="0.3">
      <c r="A17" s="56" t="s">
        <v>516</v>
      </c>
      <c r="B17" s="121"/>
      <c r="C17" s="121"/>
      <c r="D17" s="121"/>
      <c r="E17" s="121"/>
      <c r="F17" s="121"/>
    </row>
    <row r="18" spans="1:6" x14ac:dyDescent="0.3">
      <c r="A18" s="110" t="s">
        <v>518</v>
      </c>
      <c r="B18" s="121"/>
      <c r="C18" s="121"/>
      <c r="D18" s="121"/>
      <c r="E18" s="121"/>
      <c r="F18" s="121"/>
    </row>
    <row r="19" spans="1:6" x14ac:dyDescent="0.3">
      <c r="A19" s="110" t="s">
        <v>519</v>
      </c>
      <c r="B19" s="121"/>
      <c r="C19" s="121"/>
      <c r="D19" s="121"/>
      <c r="E19" s="121"/>
      <c r="F19" s="121"/>
    </row>
    <row r="20" spans="1:6" x14ac:dyDescent="0.3">
      <c r="A20" s="110" t="s">
        <v>520</v>
      </c>
      <c r="B20" s="122"/>
      <c r="C20" s="122"/>
      <c r="D20" s="122"/>
      <c r="E20" s="122"/>
      <c r="F20" s="122"/>
    </row>
    <row r="21" spans="1:6" x14ac:dyDescent="0.3">
      <c r="A21" s="110" t="s">
        <v>521</v>
      </c>
      <c r="B21" s="122"/>
      <c r="C21" s="122"/>
      <c r="D21" s="122"/>
      <c r="E21" s="122"/>
      <c r="F21" s="122"/>
    </row>
    <row r="22" spans="1:6" x14ac:dyDescent="0.3">
      <c r="A22" s="110" t="s">
        <v>522</v>
      </c>
      <c r="B22" s="122"/>
      <c r="C22" s="122"/>
      <c r="D22" s="122"/>
      <c r="E22" s="122"/>
      <c r="F22" s="122"/>
    </row>
    <row r="23" spans="1:6" x14ac:dyDescent="0.3">
      <c r="A23" s="110" t="s">
        <v>523</v>
      </c>
      <c r="B23" s="122"/>
      <c r="C23" s="122"/>
      <c r="D23" s="122"/>
      <c r="E23" s="122"/>
      <c r="F23" s="122"/>
    </row>
    <row r="24" spans="1:6" x14ac:dyDescent="0.3">
      <c r="A24" s="110" t="s">
        <v>524</v>
      </c>
      <c r="B24" s="114"/>
      <c r="C24" s="114"/>
      <c r="D24" s="114"/>
      <c r="E24" s="114"/>
      <c r="F24" s="114"/>
    </row>
    <row r="25" spans="1:6" x14ac:dyDescent="0.3">
      <c r="A25" s="110" t="s">
        <v>525</v>
      </c>
      <c r="B25" s="114"/>
      <c r="C25" s="114"/>
      <c r="D25" s="114"/>
      <c r="E25" s="114"/>
      <c r="F25" s="114"/>
    </row>
    <row r="26" spans="1:6" x14ac:dyDescent="0.3">
      <c r="A26" s="111"/>
      <c r="B26" s="115"/>
      <c r="C26" s="115"/>
      <c r="D26" s="115"/>
      <c r="E26" s="115"/>
      <c r="F26" s="115"/>
    </row>
    <row r="27" spans="1:6" ht="14.4" customHeight="1" x14ac:dyDescent="0.3">
      <c r="A27" s="116" t="s">
        <v>526</v>
      </c>
      <c r="B27" s="113"/>
      <c r="C27" s="113"/>
      <c r="D27" s="113"/>
      <c r="E27" s="113"/>
      <c r="F27" s="113"/>
    </row>
    <row r="28" spans="1:6" x14ac:dyDescent="0.3">
      <c r="A28" s="110" t="s">
        <v>527</v>
      </c>
      <c r="B28" s="74"/>
      <c r="C28" s="74"/>
      <c r="D28" s="74"/>
      <c r="E28" s="74"/>
      <c r="F28" s="74"/>
    </row>
    <row r="29" spans="1:6" x14ac:dyDescent="0.3">
      <c r="A29" s="106"/>
      <c r="B29" s="47"/>
      <c r="C29" s="47"/>
      <c r="D29" s="47"/>
      <c r="E29" s="47"/>
      <c r="F29" s="47"/>
    </row>
    <row r="30" spans="1:6" x14ac:dyDescent="0.3">
      <c r="A30" s="117" t="s">
        <v>528</v>
      </c>
      <c r="B30" s="47"/>
      <c r="C30" s="47"/>
      <c r="D30" s="47"/>
      <c r="E30" s="47"/>
      <c r="F30" s="47"/>
    </row>
    <row r="31" spans="1:6" x14ac:dyDescent="0.3">
      <c r="A31" s="118" t="s">
        <v>513</v>
      </c>
      <c r="B31" s="74"/>
      <c r="C31" s="74"/>
      <c r="D31" s="74"/>
      <c r="E31" s="74"/>
      <c r="F31" s="74"/>
    </row>
    <row r="32" spans="1:6" x14ac:dyDescent="0.3">
      <c r="A32" s="118" t="s">
        <v>517</v>
      </c>
      <c r="B32" s="74"/>
      <c r="C32" s="74"/>
      <c r="D32" s="74"/>
      <c r="E32" s="74"/>
      <c r="F32" s="74"/>
    </row>
    <row r="33" spans="1:6" x14ac:dyDescent="0.3">
      <c r="A33" s="118" t="s">
        <v>529</v>
      </c>
      <c r="B33" s="74"/>
      <c r="C33" s="74"/>
      <c r="D33" s="74"/>
      <c r="E33" s="74"/>
      <c r="F33" s="74"/>
    </row>
    <row r="34" spans="1:6" x14ac:dyDescent="0.3">
      <c r="A34" s="106"/>
      <c r="B34" s="47"/>
      <c r="C34" s="47"/>
      <c r="D34" s="47"/>
      <c r="E34" s="47"/>
      <c r="F34" s="47"/>
    </row>
    <row r="35" spans="1:6" x14ac:dyDescent="0.3">
      <c r="A35" s="117" t="s">
        <v>530</v>
      </c>
      <c r="B35" s="47"/>
      <c r="C35" s="47"/>
      <c r="D35" s="47"/>
      <c r="E35" s="47"/>
      <c r="F35" s="47"/>
    </row>
    <row r="36" spans="1:6" x14ac:dyDescent="0.3">
      <c r="A36" s="118" t="s">
        <v>531</v>
      </c>
      <c r="B36" s="47"/>
      <c r="C36" s="47"/>
      <c r="D36" s="47"/>
      <c r="E36" s="47"/>
      <c r="F36" s="47"/>
    </row>
    <row r="37" spans="1:6" x14ac:dyDescent="0.3">
      <c r="A37" s="118" t="s">
        <v>532</v>
      </c>
      <c r="B37" s="47"/>
      <c r="C37" s="47"/>
      <c r="D37" s="47"/>
      <c r="E37" s="47"/>
      <c r="F37" s="47"/>
    </row>
    <row r="38" spans="1:6" x14ac:dyDescent="0.3">
      <c r="A38" s="118" t="s">
        <v>533</v>
      </c>
      <c r="B38" s="47"/>
      <c r="C38" s="47"/>
      <c r="D38" s="47"/>
      <c r="E38" s="47"/>
      <c r="F38" s="47"/>
    </row>
    <row r="39" spans="1:6" x14ac:dyDescent="0.3">
      <c r="A39" s="106"/>
      <c r="B39" s="47"/>
      <c r="C39" s="47"/>
      <c r="D39" s="47"/>
      <c r="E39" s="47"/>
      <c r="F39" s="47"/>
    </row>
    <row r="40" spans="1:6" x14ac:dyDescent="0.3">
      <c r="A40" s="117" t="s">
        <v>534</v>
      </c>
      <c r="B40" s="47"/>
      <c r="C40" s="47"/>
      <c r="D40" s="47"/>
      <c r="E40" s="47"/>
      <c r="F40" s="47"/>
    </row>
    <row r="41" spans="1:6" x14ac:dyDescent="0.3">
      <c r="A41" s="106"/>
      <c r="B41" s="47"/>
      <c r="C41" s="47"/>
      <c r="D41" s="47"/>
      <c r="E41" s="47"/>
      <c r="F41" s="47"/>
    </row>
    <row r="42" spans="1:6" x14ac:dyDescent="0.3">
      <c r="A42" s="117" t="s">
        <v>535</v>
      </c>
      <c r="B42" s="47"/>
      <c r="C42" s="47"/>
      <c r="D42" s="47"/>
      <c r="E42" s="47"/>
      <c r="F42" s="47"/>
    </row>
    <row r="43" spans="1:6" x14ac:dyDescent="0.3">
      <c r="A43" s="118" t="s">
        <v>536</v>
      </c>
      <c r="B43" s="74"/>
      <c r="C43" s="74"/>
      <c r="D43" s="74"/>
      <c r="E43" s="74"/>
      <c r="F43" s="74"/>
    </row>
    <row r="44" spans="1:6" x14ac:dyDescent="0.3">
      <c r="A44" s="118" t="s">
        <v>537</v>
      </c>
      <c r="B44" s="74"/>
      <c r="C44" s="74"/>
      <c r="D44" s="74"/>
      <c r="E44" s="74"/>
      <c r="F44" s="74"/>
    </row>
    <row r="45" spans="1:6" x14ac:dyDescent="0.3">
      <c r="A45" s="118" t="s">
        <v>538</v>
      </c>
      <c r="B45" s="74"/>
      <c r="C45" s="74"/>
      <c r="D45" s="74"/>
      <c r="E45" s="74"/>
      <c r="F45" s="74"/>
    </row>
    <row r="46" spans="1:6" x14ac:dyDescent="0.3">
      <c r="A46" s="106"/>
      <c r="B46" s="47"/>
      <c r="C46" s="47"/>
      <c r="D46" s="47"/>
      <c r="E46" s="47"/>
      <c r="F46" s="47"/>
    </row>
    <row r="47" spans="1:6" ht="28.8" x14ac:dyDescent="0.3">
      <c r="A47" s="117" t="s">
        <v>539</v>
      </c>
      <c r="B47" s="47"/>
      <c r="C47" s="47"/>
      <c r="D47" s="47"/>
      <c r="E47" s="47"/>
      <c r="F47" s="47"/>
    </row>
    <row r="48" spans="1:6" x14ac:dyDescent="0.3">
      <c r="A48" s="118" t="s">
        <v>537</v>
      </c>
      <c r="B48" s="74"/>
      <c r="C48" s="74"/>
      <c r="D48" s="74"/>
      <c r="E48" s="74"/>
      <c r="F48" s="74"/>
    </row>
    <row r="49" spans="1:6" x14ac:dyDescent="0.3">
      <c r="A49" s="118" t="s">
        <v>538</v>
      </c>
      <c r="B49" s="74"/>
      <c r="C49" s="74"/>
      <c r="D49" s="74"/>
      <c r="E49" s="74"/>
      <c r="F49" s="74"/>
    </row>
    <row r="50" spans="1:6" x14ac:dyDescent="0.3">
      <c r="A50" s="106"/>
      <c r="B50" s="47"/>
      <c r="C50" s="47"/>
      <c r="D50" s="47"/>
      <c r="E50" s="47"/>
      <c r="F50" s="47"/>
    </row>
    <row r="51" spans="1:6" x14ac:dyDescent="0.3">
      <c r="A51" s="117" t="s">
        <v>540</v>
      </c>
      <c r="B51" s="47"/>
      <c r="C51" s="47"/>
      <c r="D51" s="47"/>
      <c r="E51" s="47"/>
      <c r="F51" s="47"/>
    </row>
    <row r="52" spans="1:6" x14ac:dyDescent="0.3">
      <c r="A52" s="118" t="s">
        <v>537</v>
      </c>
      <c r="B52" s="74"/>
      <c r="C52" s="74"/>
      <c r="D52" s="74"/>
      <c r="E52" s="74"/>
      <c r="F52" s="74"/>
    </row>
    <row r="53" spans="1:6" x14ac:dyDescent="0.3">
      <c r="A53" s="118" t="s">
        <v>538</v>
      </c>
      <c r="B53" s="74"/>
      <c r="C53" s="74"/>
      <c r="D53" s="74"/>
      <c r="E53" s="74"/>
      <c r="F53" s="74"/>
    </row>
    <row r="54" spans="1:6" x14ac:dyDescent="0.3">
      <c r="A54" s="118" t="s">
        <v>541</v>
      </c>
      <c r="B54" s="74"/>
      <c r="C54" s="74"/>
      <c r="D54" s="74"/>
      <c r="E54" s="74"/>
      <c r="F54" s="74"/>
    </row>
    <row r="55" spans="1:6" x14ac:dyDescent="0.3">
      <c r="A55" s="106"/>
      <c r="B55" s="47"/>
      <c r="C55" s="47"/>
      <c r="D55" s="47"/>
      <c r="E55" s="47"/>
      <c r="F55" s="47"/>
    </row>
    <row r="56" spans="1:6" x14ac:dyDescent="0.3">
      <c r="A56" s="117" t="s">
        <v>542</v>
      </c>
      <c r="B56" s="47"/>
      <c r="C56" s="47"/>
      <c r="D56" s="47"/>
      <c r="E56" s="47"/>
      <c r="F56" s="47"/>
    </row>
    <row r="57" spans="1:6" x14ac:dyDescent="0.3">
      <c r="A57" s="118" t="s">
        <v>537</v>
      </c>
      <c r="B57" s="74"/>
      <c r="C57" s="74"/>
      <c r="D57" s="74"/>
      <c r="E57" s="74"/>
      <c r="F57" s="74"/>
    </row>
    <row r="58" spans="1:6" x14ac:dyDescent="0.3">
      <c r="A58" s="118" t="s">
        <v>538</v>
      </c>
      <c r="B58" s="74"/>
      <c r="C58" s="74"/>
      <c r="D58" s="74"/>
      <c r="E58" s="74"/>
      <c r="F58" s="74"/>
    </row>
    <row r="59" spans="1:6" x14ac:dyDescent="0.3">
      <c r="A59" s="106"/>
      <c r="B59" s="47"/>
      <c r="C59" s="47"/>
      <c r="D59" s="47"/>
      <c r="E59" s="47"/>
      <c r="F59" s="47"/>
    </row>
    <row r="60" spans="1:6" x14ac:dyDescent="0.3">
      <c r="A60" s="117" t="s">
        <v>543</v>
      </c>
      <c r="B60" s="47"/>
      <c r="C60" s="47"/>
      <c r="D60" s="47"/>
      <c r="E60" s="47"/>
      <c r="F60" s="47"/>
    </row>
    <row r="61" spans="1:6" x14ac:dyDescent="0.3">
      <c r="A61" s="118" t="s">
        <v>544</v>
      </c>
      <c r="B61" s="105"/>
      <c r="C61" s="105"/>
      <c r="D61" s="105"/>
      <c r="E61" s="105"/>
      <c r="F61" s="105"/>
    </row>
    <row r="62" spans="1:6" x14ac:dyDescent="0.3">
      <c r="A62" s="118" t="s">
        <v>545</v>
      </c>
      <c r="B62" s="123"/>
      <c r="C62" s="123"/>
      <c r="D62" s="123"/>
      <c r="E62" s="123"/>
      <c r="F62" s="123"/>
    </row>
    <row r="63" spans="1:6" x14ac:dyDescent="0.3">
      <c r="A63" s="106"/>
      <c r="B63" s="105"/>
      <c r="C63" s="105"/>
      <c r="D63" s="105"/>
      <c r="E63" s="105"/>
      <c r="F63" s="105"/>
    </row>
    <row r="64" spans="1:6" x14ac:dyDescent="0.3">
      <c r="A64" s="117" t="s">
        <v>546</v>
      </c>
      <c r="B64" s="105"/>
      <c r="C64" s="105"/>
      <c r="D64" s="105"/>
      <c r="E64" s="105"/>
      <c r="F64" s="105"/>
    </row>
    <row r="65" spans="1:6" x14ac:dyDescent="0.3">
      <c r="A65" s="118" t="s">
        <v>547</v>
      </c>
      <c r="B65" s="105"/>
      <c r="C65" s="105"/>
      <c r="D65" s="105"/>
      <c r="E65" s="105"/>
      <c r="F65" s="105"/>
    </row>
    <row r="66" spans="1:6" x14ac:dyDescent="0.3">
      <c r="A66" s="118" t="s">
        <v>548</v>
      </c>
      <c r="B66" s="106"/>
      <c r="C66" s="47"/>
      <c r="D66" s="106"/>
      <c r="E66" s="106"/>
      <c r="F66" s="106"/>
    </row>
    <row r="67" spans="1:6" x14ac:dyDescent="0.3">
      <c r="A67" s="48"/>
      <c r="B67" s="48"/>
      <c r="C67" s="48"/>
      <c r="D67" s="48"/>
      <c r="E67" s="48"/>
      <c r="F67" s="48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8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  <pageSetUpPr fitToPage="1"/>
  </sheetPr>
  <dimension ref="A1:H45"/>
  <sheetViews>
    <sheetView showGridLines="0" zoomScale="75" zoomScaleNormal="75" workbookViewId="0">
      <selection activeCell="A4" sqref="A4:H4"/>
    </sheetView>
  </sheetViews>
  <sheetFormatPr baseColWidth="10" defaultColWidth="11" defaultRowHeight="14.4" x14ac:dyDescent="0.3"/>
  <cols>
    <col min="1" max="1" width="58" bestFit="1" customWidth="1"/>
    <col min="2" max="2" width="23.109375" customWidth="1"/>
    <col min="3" max="4" width="15.6640625" customWidth="1"/>
    <col min="5" max="5" width="19" customWidth="1"/>
    <col min="6" max="6" width="20.6640625" customWidth="1"/>
    <col min="7" max="7" width="15.6640625" customWidth="1"/>
    <col min="8" max="8" width="22.33203125" customWidth="1"/>
  </cols>
  <sheetData>
    <row r="1" spans="1:8" x14ac:dyDescent="0.3">
      <c r="A1" s="128" t="s">
        <v>123</v>
      </c>
      <c r="B1" s="129"/>
      <c r="C1" s="129"/>
      <c r="D1" s="129"/>
      <c r="E1" s="129"/>
      <c r="F1" s="129"/>
      <c r="G1" s="129"/>
      <c r="H1" s="130"/>
    </row>
    <row r="2" spans="1:8" x14ac:dyDescent="0.3">
      <c r="A2" s="131" t="str">
        <f>'Formato 1'!A2</f>
        <v>Instituto Municipal de las Mujeres</v>
      </c>
      <c r="B2" s="132"/>
      <c r="C2" s="132"/>
      <c r="D2" s="132"/>
      <c r="E2" s="132"/>
      <c r="F2" s="132"/>
      <c r="G2" s="132"/>
      <c r="H2" s="133"/>
    </row>
    <row r="3" spans="1:8" ht="15" customHeight="1" x14ac:dyDescent="0.3">
      <c r="A3" s="134" t="s">
        <v>124</v>
      </c>
      <c r="B3" s="135"/>
      <c r="C3" s="135"/>
      <c r="D3" s="135"/>
      <c r="E3" s="135"/>
      <c r="F3" s="135"/>
      <c r="G3" s="135"/>
      <c r="H3" s="136"/>
    </row>
    <row r="4" spans="1:8" ht="15" customHeight="1" x14ac:dyDescent="0.3">
      <c r="A4" s="134" t="s">
        <v>555</v>
      </c>
      <c r="B4" s="135"/>
      <c r="C4" s="135"/>
      <c r="D4" s="135"/>
      <c r="E4" s="135"/>
      <c r="F4" s="135"/>
      <c r="G4" s="135"/>
      <c r="H4" s="136"/>
    </row>
    <row r="5" spans="1:8" x14ac:dyDescent="0.3">
      <c r="A5" s="137" t="s">
        <v>2</v>
      </c>
      <c r="B5" s="138"/>
      <c r="C5" s="138"/>
      <c r="D5" s="138"/>
      <c r="E5" s="138"/>
      <c r="F5" s="138"/>
      <c r="G5" s="138"/>
      <c r="H5" s="139"/>
    </row>
    <row r="6" spans="1:8" ht="41.4" customHeight="1" x14ac:dyDescent="0.3">
      <c r="A6" s="5" t="s">
        <v>125</v>
      </c>
      <c r="B6" s="6" t="str">
        <f>'Formato 1'!C6</f>
        <v>31 de diciembre de 2025</v>
      </c>
      <c r="C6" s="5" t="s">
        <v>126</v>
      </c>
      <c r="D6" s="5" t="s">
        <v>127</v>
      </c>
      <c r="E6" s="5" t="s">
        <v>128</v>
      </c>
      <c r="F6" s="5" t="s">
        <v>129</v>
      </c>
      <c r="G6" s="5" t="s">
        <v>130</v>
      </c>
      <c r="H6" s="7" t="s">
        <v>131</v>
      </c>
    </row>
    <row r="7" spans="1:8" x14ac:dyDescent="0.3">
      <c r="A7" s="85"/>
      <c r="B7" s="86"/>
      <c r="C7" s="86"/>
      <c r="D7" s="86"/>
      <c r="E7" s="86"/>
      <c r="F7" s="86"/>
      <c r="G7" s="86"/>
      <c r="H7" s="86"/>
    </row>
    <row r="8" spans="1:8" x14ac:dyDescent="0.3">
      <c r="A8" s="8" t="s">
        <v>132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</row>
    <row r="9" spans="1:8" ht="15.75" customHeight="1" x14ac:dyDescent="0.3">
      <c r="A9" s="87" t="s">
        <v>133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</row>
    <row r="10" spans="1:8" ht="17.25" customHeight="1" x14ac:dyDescent="0.3">
      <c r="A10" s="88" t="s">
        <v>134</v>
      </c>
      <c r="B10" s="89">
        <v>0</v>
      </c>
      <c r="C10" s="41">
        <v>0</v>
      </c>
      <c r="D10" s="89">
        <v>0</v>
      </c>
      <c r="E10" s="89">
        <v>0</v>
      </c>
      <c r="F10" s="89">
        <v>0</v>
      </c>
      <c r="G10" s="89">
        <v>0</v>
      </c>
      <c r="H10" s="89">
        <v>0</v>
      </c>
    </row>
    <row r="11" spans="1:8" x14ac:dyDescent="0.3">
      <c r="A11" s="88" t="s">
        <v>135</v>
      </c>
      <c r="B11" s="89">
        <v>0</v>
      </c>
      <c r="C11" s="41">
        <v>0</v>
      </c>
      <c r="D11" s="89">
        <v>0</v>
      </c>
      <c r="E11" s="89">
        <v>0</v>
      </c>
      <c r="F11" s="89">
        <v>0</v>
      </c>
      <c r="G11" s="41">
        <v>0</v>
      </c>
      <c r="H11" s="41">
        <v>0</v>
      </c>
    </row>
    <row r="12" spans="1:8" ht="16.5" customHeight="1" x14ac:dyDescent="0.3">
      <c r="A12" s="88" t="s">
        <v>136</v>
      </c>
      <c r="B12" s="89">
        <v>0</v>
      </c>
      <c r="C12" s="41">
        <v>0</v>
      </c>
      <c r="D12" s="89">
        <v>0</v>
      </c>
      <c r="E12" s="89">
        <v>0</v>
      </c>
      <c r="F12" s="89">
        <v>0</v>
      </c>
      <c r="G12" s="41">
        <v>0</v>
      </c>
      <c r="H12" s="41">
        <v>0</v>
      </c>
    </row>
    <row r="13" spans="1:8" x14ac:dyDescent="0.3">
      <c r="A13" s="87" t="s">
        <v>137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</row>
    <row r="14" spans="1:8" x14ac:dyDescent="0.3">
      <c r="A14" s="88" t="s">
        <v>138</v>
      </c>
      <c r="B14" s="89">
        <v>0</v>
      </c>
      <c r="C14" s="41">
        <v>0</v>
      </c>
      <c r="D14" s="89">
        <v>0</v>
      </c>
      <c r="E14" s="89">
        <v>0</v>
      </c>
      <c r="F14" s="89">
        <v>0</v>
      </c>
      <c r="G14" s="41">
        <v>0</v>
      </c>
      <c r="H14" s="41">
        <v>0</v>
      </c>
    </row>
    <row r="15" spans="1:8" ht="15" customHeight="1" x14ac:dyDescent="0.3">
      <c r="A15" s="88" t="s">
        <v>139</v>
      </c>
      <c r="B15" s="89">
        <v>0</v>
      </c>
      <c r="C15" s="41">
        <v>0</v>
      </c>
      <c r="D15" s="89">
        <v>0</v>
      </c>
      <c r="E15" s="89">
        <v>0</v>
      </c>
      <c r="F15" s="89">
        <v>0</v>
      </c>
      <c r="G15" s="41">
        <v>0</v>
      </c>
      <c r="H15" s="41">
        <v>0</v>
      </c>
    </row>
    <row r="16" spans="1:8" x14ac:dyDescent="0.3">
      <c r="A16" s="88" t="s">
        <v>140</v>
      </c>
      <c r="B16" s="89">
        <v>0</v>
      </c>
      <c r="C16" s="41">
        <v>0</v>
      </c>
      <c r="D16" s="89">
        <v>0</v>
      </c>
      <c r="E16" s="89">
        <v>0</v>
      </c>
      <c r="F16" s="89">
        <v>0</v>
      </c>
      <c r="G16" s="41">
        <v>0</v>
      </c>
      <c r="H16" s="41">
        <v>0</v>
      </c>
    </row>
    <row r="17" spans="1:8" x14ac:dyDescent="0.3">
      <c r="A17" s="90"/>
      <c r="B17" s="74"/>
      <c r="C17" s="74"/>
      <c r="D17" s="74"/>
      <c r="E17" s="74"/>
      <c r="F17" s="74"/>
      <c r="G17" s="74"/>
      <c r="H17" s="74"/>
    </row>
    <row r="18" spans="1:8" x14ac:dyDescent="0.3">
      <c r="A18" s="8" t="s">
        <v>141</v>
      </c>
      <c r="B18" s="4">
        <v>3799686.8</v>
      </c>
      <c r="C18" s="91"/>
      <c r="D18" s="91"/>
      <c r="E18" s="91"/>
      <c r="F18" s="4">
        <v>1228050.28</v>
      </c>
      <c r="G18" s="91"/>
      <c r="H18" s="91"/>
    </row>
    <row r="19" spans="1:8" ht="16.5" customHeight="1" x14ac:dyDescent="0.3">
      <c r="A19" s="90"/>
      <c r="B19" s="74"/>
      <c r="C19" s="74"/>
      <c r="D19" s="74"/>
      <c r="E19" s="74"/>
      <c r="F19" s="74"/>
      <c r="G19" s="74"/>
      <c r="H19" s="74"/>
    </row>
    <row r="20" spans="1:8" ht="14.4" customHeight="1" x14ac:dyDescent="0.3">
      <c r="A20" s="8" t="s">
        <v>142</v>
      </c>
      <c r="B20" s="4">
        <f t="shared" ref="B20" si="0">B8+B18</f>
        <v>3799686.8</v>
      </c>
      <c r="C20" s="4">
        <v>0</v>
      </c>
      <c r="D20" s="4">
        <v>0</v>
      </c>
      <c r="E20" s="4">
        <v>0</v>
      </c>
      <c r="F20" s="4">
        <f t="shared" ref="F20" si="1">F8+F18</f>
        <v>1228050.28</v>
      </c>
      <c r="G20" s="4">
        <v>0</v>
      </c>
      <c r="H20" s="4">
        <v>0</v>
      </c>
    </row>
    <row r="21" spans="1:8" ht="16.5" customHeight="1" x14ac:dyDescent="0.3">
      <c r="A21" s="90"/>
      <c r="B21" s="43"/>
      <c r="C21" s="43"/>
      <c r="D21" s="43"/>
      <c r="E21" s="43"/>
      <c r="F21" s="43"/>
      <c r="G21" s="43"/>
      <c r="H21" s="43"/>
    </row>
    <row r="22" spans="1:8" ht="16.5" customHeight="1" x14ac:dyDescent="0.3">
      <c r="A22" s="8" t="s">
        <v>143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</row>
    <row r="23" spans="1:8" ht="15" customHeight="1" x14ac:dyDescent="0.3">
      <c r="A23" s="92" t="s">
        <v>144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</row>
    <row r="24" spans="1:8" ht="15" customHeight="1" x14ac:dyDescent="0.3">
      <c r="A24" s="92" t="s">
        <v>145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</row>
    <row r="25" spans="1:8" x14ac:dyDescent="0.3">
      <c r="A25" s="92" t="s">
        <v>146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</row>
    <row r="26" spans="1:8" ht="16.5" customHeight="1" x14ac:dyDescent="0.3">
      <c r="A26" s="9"/>
      <c r="B26" s="43"/>
      <c r="C26" s="43"/>
      <c r="D26" s="43"/>
      <c r="E26" s="43"/>
      <c r="F26" s="43"/>
      <c r="G26" s="43"/>
      <c r="H26" s="43"/>
    </row>
    <row r="27" spans="1:8" ht="16.5" customHeight="1" x14ac:dyDescent="0.3">
      <c r="A27" s="8" t="s">
        <v>147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</row>
    <row r="28" spans="1:8" ht="15" customHeight="1" x14ac:dyDescent="0.3">
      <c r="A28" s="92" t="s">
        <v>148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</row>
    <row r="29" spans="1:8" ht="15" customHeight="1" x14ac:dyDescent="0.3">
      <c r="A29" s="92" t="s">
        <v>149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</row>
    <row r="30" spans="1:8" ht="15.75" customHeight="1" x14ac:dyDescent="0.3">
      <c r="A30" s="92" t="s">
        <v>150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</row>
    <row r="31" spans="1:8" ht="15" customHeight="1" x14ac:dyDescent="0.3">
      <c r="A31" s="10" t="s">
        <v>151</v>
      </c>
      <c r="B31" s="48"/>
      <c r="C31" s="48"/>
      <c r="D31" s="48"/>
      <c r="E31" s="48"/>
      <c r="F31" s="48"/>
      <c r="G31" s="48"/>
      <c r="H31" s="48"/>
    </row>
    <row r="32" spans="1:8" x14ac:dyDescent="0.3">
      <c r="A32" s="54"/>
    </row>
    <row r="33" spans="1:8" ht="14.4" customHeight="1" x14ac:dyDescent="0.3">
      <c r="A33" s="140" t="s">
        <v>152</v>
      </c>
      <c r="B33" s="140"/>
      <c r="C33" s="140"/>
      <c r="D33" s="140"/>
      <c r="E33" s="140"/>
      <c r="F33" s="140"/>
      <c r="G33" s="140"/>
      <c r="H33" s="140"/>
    </row>
    <row r="34" spans="1:8" ht="14.4" customHeight="1" x14ac:dyDescent="0.3">
      <c r="A34" s="140"/>
      <c r="B34" s="140"/>
      <c r="C34" s="140"/>
      <c r="D34" s="140"/>
      <c r="E34" s="140"/>
      <c r="F34" s="140"/>
      <c r="G34" s="140"/>
      <c r="H34" s="140"/>
    </row>
    <row r="35" spans="1:8" ht="14.4" customHeight="1" x14ac:dyDescent="0.3">
      <c r="A35" s="140"/>
      <c r="B35" s="140"/>
      <c r="C35" s="140"/>
      <c r="D35" s="140"/>
      <c r="E35" s="140"/>
      <c r="F35" s="140"/>
      <c r="G35" s="140"/>
      <c r="H35" s="140"/>
    </row>
    <row r="36" spans="1:8" ht="14.4" customHeight="1" x14ac:dyDescent="0.3">
      <c r="A36" s="140"/>
      <c r="B36" s="140"/>
      <c r="C36" s="140"/>
      <c r="D36" s="140"/>
      <c r="E36" s="140"/>
      <c r="F36" s="140"/>
      <c r="G36" s="140"/>
      <c r="H36" s="140"/>
    </row>
    <row r="37" spans="1:8" ht="14.4" customHeight="1" x14ac:dyDescent="0.3">
      <c r="A37" s="140"/>
      <c r="B37" s="140"/>
      <c r="C37" s="140"/>
      <c r="D37" s="140"/>
      <c r="E37" s="140"/>
      <c r="F37" s="140"/>
      <c r="G37" s="140"/>
      <c r="H37" s="140"/>
    </row>
    <row r="38" spans="1:8" x14ac:dyDescent="0.3">
      <c r="A38" s="54"/>
    </row>
    <row r="39" spans="1:8" ht="28.8" x14ac:dyDescent="0.3">
      <c r="A39" s="5" t="s">
        <v>153</v>
      </c>
      <c r="B39" s="5" t="s">
        <v>154</v>
      </c>
      <c r="C39" s="5" t="s">
        <v>155</v>
      </c>
      <c r="D39" s="5" t="s">
        <v>156</v>
      </c>
      <c r="E39" s="5" t="s">
        <v>157</v>
      </c>
      <c r="F39" s="7" t="s">
        <v>158</v>
      </c>
    </row>
    <row r="40" spans="1:8" x14ac:dyDescent="0.3">
      <c r="A40" s="39"/>
      <c r="B40" s="47"/>
      <c r="C40" s="47"/>
      <c r="D40" s="47"/>
      <c r="E40" s="47"/>
      <c r="F40" s="47"/>
    </row>
    <row r="41" spans="1:8" x14ac:dyDescent="0.3">
      <c r="A41" s="8" t="s">
        <v>159</v>
      </c>
      <c r="B41" s="4">
        <f>SUM(B42:B44)</f>
        <v>0</v>
      </c>
      <c r="C41" s="4">
        <f t="shared" ref="C41:F41" si="2">SUM(C42:C44)</f>
        <v>0</v>
      </c>
      <c r="D41" s="4">
        <f t="shared" si="2"/>
        <v>0</v>
      </c>
      <c r="E41" s="4">
        <f t="shared" si="2"/>
        <v>0</v>
      </c>
      <c r="F41" s="4">
        <f t="shared" si="2"/>
        <v>0</v>
      </c>
    </row>
    <row r="42" spans="1:8" x14ac:dyDescent="0.3">
      <c r="A42" s="92" t="s">
        <v>160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57"/>
    </row>
    <row r="43" spans="1:8" x14ac:dyDescent="0.3">
      <c r="A43" s="92" t="s">
        <v>161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57"/>
    </row>
    <row r="44" spans="1:8" x14ac:dyDescent="0.3">
      <c r="A44" s="92" t="s">
        <v>162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57"/>
    </row>
    <row r="45" spans="1:8" x14ac:dyDescent="0.3">
      <c r="A45" s="11" t="s">
        <v>151</v>
      </c>
      <c r="B45" s="48"/>
      <c r="C45" s="48"/>
      <c r="D45" s="48"/>
      <c r="E45" s="48"/>
      <c r="F45" s="48"/>
    </row>
  </sheetData>
  <mergeCells count="6">
    <mergeCell ref="A1:H1"/>
    <mergeCell ref="A33:H37"/>
    <mergeCell ref="A3:H3"/>
    <mergeCell ref="A2:H2"/>
    <mergeCell ref="A4:H4"/>
    <mergeCell ref="A5:H5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64" orientation="landscape" horizontalDpi="1200" verticalDpi="1200" r:id="rId1"/>
  <ignoredErrors>
    <ignoredError sqref="B31:H31 B41:F4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  <pageSetUpPr fitToPage="1"/>
  </sheetPr>
  <dimension ref="A1:K21"/>
  <sheetViews>
    <sheetView showGridLines="0" zoomScale="75" zoomScaleNormal="75" workbookViewId="0">
      <selection activeCell="A4" sqref="A4:K4"/>
    </sheetView>
  </sheetViews>
  <sheetFormatPr baseColWidth="10" defaultColWidth="11" defaultRowHeight="14.4" x14ac:dyDescent="0.3"/>
  <cols>
    <col min="1" max="1" width="59.88671875" customWidth="1"/>
    <col min="2" max="2" width="26" customWidth="1"/>
    <col min="3" max="3" width="28.6640625" customWidth="1"/>
    <col min="4" max="6" width="14.33203125" customWidth="1"/>
    <col min="7" max="7" width="17.109375" customWidth="1"/>
    <col min="8" max="8" width="20.5546875" customWidth="1"/>
    <col min="9" max="11" width="24.44140625" customWidth="1"/>
    <col min="12" max="12" width="4.33203125" customWidth="1"/>
  </cols>
  <sheetData>
    <row r="1" spans="1:11" x14ac:dyDescent="0.3">
      <c r="A1" s="128" t="s">
        <v>163</v>
      </c>
      <c r="B1" s="129"/>
      <c r="C1" s="129"/>
      <c r="D1" s="129"/>
      <c r="E1" s="129"/>
      <c r="F1" s="129"/>
      <c r="G1" s="129"/>
      <c r="H1" s="129"/>
      <c r="I1" s="129"/>
      <c r="J1" s="129"/>
      <c r="K1" s="130"/>
    </row>
    <row r="2" spans="1:11" ht="14.4" customHeight="1" x14ac:dyDescent="0.3">
      <c r="A2" s="131" t="str">
        <f>'Formato 1'!A2</f>
        <v>Instituto Municipal de las Mujeres</v>
      </c>
      <c r="B2" s="132"/>
      <c r="C2" s="132"/>
      <c r="D2" s="132"/>
      <c r="E2" s="132"/>
      <c r="F2" s="132"/>
      <c r="G2" s="132"/>
      <c r="H2" s="132"/>
      <c r="I2" s="132"/>
      <c r="J2" s="132"/>
      <c r="K2" s="133"/>
    </row>
    <row r="3" spans="1:11" x14ac:dyDescent="0.3">
      <c r="A3" s="134" t="s">
        <v>164</v>
      </c>
      <c r="B3" s="135"/>
      <c r="C3" s="135"/>
      <c r="D3" s="135"/>
      <c r="E3" s="135"/>
      <c r="F3" s="135"/>
      <c r="G3" s="135"/>
      <c r="H3" s="135"/>
      <c r="I3" s="135"/>
      <c r="J3" s="135"/>
      <c r="K3" s="136"/>
    </row>
    <row r="4" spans="1:11" x14ac:dyDescent="0.3">
      <c r="A4" s="134" t="str">
        <f>'Formato 2'!A4</f>
        <v>Del 1 de enero al 31 de marzo de 2026</v>
      </c>
      <c r="B4" s="135"/>
      <c r="C4" s="135"/>
      <c r="D4" s="135"/>
      <c r="E4" s="135"/>
      <c r="F4" s="135"/>
      <c r="G4" s="135"/>
      <c r="H4" s="135"/>
      <c r="I4" s="135"/>
      <c r="J4" s="135"/>
      <c r="K4" s="136"/>
    </row>
    <row r="5" spans="1:11" x14ac:dyDescent="0.3">
      <c r="A5" s="137" t="s">
        <v>2</v>
      </c>
      <c r="B5" s="138"/>
      <c r="C5" s="138"/>
      <c r="D5" s="138"/>
      <c r="E5" s="138"/>
      <c r="F5" s="138"/>
      <c r="G5" s="138"/>
      <c r="H5" s="138"/>
      <c r="I5" s="138"/>
      <c r="J5" s="138"/>
      <c r="K5" s="139"/>
    </row>
    <row r="6" spans="1:11" ht="72.75" customHeight="1" x14ac:dyDescent="0.3">
      <c r="A6" s="7" t="s">
        <v>165</v>
      </c>
      <c r="B6" s="7" t="s">
        <v>166</v>
      </c>
      <c r="C6" s="7" t="s">
        <v>167</v>
      </c>
      <c r="D6" s="7" t="s">
        <v>168</v>
      </c>
      <c r="E6" s="7" t="s">
        <v>169</v>
      </c>
      <c r="F6" s="7" t="s">
        <v>170</v>
      </c>
      <c r="G6" s="7" t="s">
        <v>171</v>
      </c>
      <c r="H6" s="7" t="s">
        <v>172</v>
      </c>
      <c r="I6" s="1" t="s">
        <v>173</v>
      </c>
      <c r="J6" s="1" t="s">
        <v>174</v>
      </c>
      <c r="K6" s="1" t="s">
        <v>175</v>
      </c>
    </row>
    <row r="7" spans="1:11" x14ac:dyDescent="0.3">
      <c r="A7" s="44"/>
      <c r="B7" s="47"/>
      <c r="C7" s="47"/>
      <c r="D7" s="47"/>
      <c r="E7" s="47"/>
      <c r="F7" s="47"/>
      <c r="G7" s="47"/>
      <c r="H7" s="47"/>
      <c r="I7" s="47"/>
      <c r="J7" s="47"/>
      <c r="K7" s="47"/>
    </row>
    <row r="8" spans="1:11" x14ac:dyDescent="0.3">
      <c r="A8" s="2" t="s">
        <v>176</v>
      </c>
      <c r="B8" s="82"/>
      <c r="C8" s="82"/>
      <c r="D8" s="82"/>
      <c r="E8" s="4">
        <v>0</v>
      </c>
      <c r="F8" s="82"/>
      <c r="G8" s="4">
        <v>0</v>
      </c>
      <c r="H8" s="4">
        <v>0</v>
      </c>
      <c r="I8" s="4">
        <v>0</v>
      </c>
      <c r="J8" s="4">
        <v>0</v>
      </c>
      <c r="K8" s="4">
        <v>0</v>
      </c>
    </row>
    <row r="9" spans="1:11" x14ac:dyDescent="0.3">
      <c r="A9" s="83" t="s">
        <v>177</v>
      </c>
      <c r="B9" s="84"/>
      <c r="C9" s="84"/>
      <c r="D9" s="84"/>
      <c r="E9" s="41">
        <v>0</v>
      </c>
      <c r="F9" s="53"/>
      <c r="G9" s="41">
        <v>0</v>
      </c>
      <c r="H9" s="41">
        <v>0</v>
      </c>
      <c r="I9" s="41">
        <v>0</v>
      </c>
      <c r="J9" s="41">
        <v>0</v>
      </c>
      <c r="K9" s="41">
        <v>0</v>
      </c>
    </row>
    <row r="10" spans="1:11" x14ac:dyDescent="0.3">
      <c r="A10" s="83" t="s">
        <v>178</v>
      </c>
      <c r="B10" s="84"/>
      <c r="C10" s="84"/>
      <c r="D10" s="84"/>
      <c r="E10" s="41">
        <v>0</v>
      </c>
      <c r="F10" s="53"/>
      <c r="G10" s="41">
        <v>0</v>
      </c>
      <c r="H10" s="41">
        <v>0</v>
      </c>
      <c r="I10" s="41">
        <v>0</v>
      </c>
      <c r="J10" s="41">
        <v>0</v>
      </c>
      <c r="K10" s="41">
        <v>0</v>
      </c>
    </row>
    <row r="11" spans="1:11" x14ac:dyDescent="0.3">
      <c r="A11" s="83" t="s">
        <v>179</v>
      </c>
      <c r="B11" s="84"/>
      <c r="C11" s="84"/>
      <c r="D11" s="84"/>
      <c r="E11" s="41">
        <v>0</v>
      </c>
      <c r="F11" s="53"/>
      <c r="G11" s="41">
        <v>0</v>
      </c>
      <c r="H11" s="41">
        <v>0</v>
      </c>
      <c r="I11" s="41">
        <v>0</v>
      </c>
      <c r="J11" s="41">
        <v>0</v>
      </c>
      <c r="K11" s="41">
        <v>0</v>
      </c>
    </row>
    <row r="12" spans="1:11" x14ac:dyDescent="0.3">
      <c r="A12" s="83" t="s">
        <v>180</v>
      </c>
      <c r="B12" s="84"/>
      <c r="C12" s="84"/>
      <c r="D12" s="84"/>
      <c r="E12" s="41">
        <v>0</v>
      </c>
      <c r="F12" s="53"/>
      <c r="G12" s="41">
        <v>0</v>
      </c>
      <c r="H12" s="41">
        <v>0</v>
      </c>
      <c r="I12" s="41">
        <v>0</v>
      </c>
      <c r="J12" s="41">
        <v>0</v>
      </c>
      <c r="K12" s="41">
        <v>0</v>
      </c>
    </row>
    <row r="13" spans="1:11" x14ac:dyDescent="0.3">
      <c r="A13" s="104" t="s">
        <v>151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</row>
    <row r="14" spans="1:11" x14ac:dyDescent="0.3">
      <c r="A14" s="2" t="s">
        <v>181</v>
      </c>
      <c r="B14" s="82"/>
      <c r="C14" s="82"/>
      <c r="D14" s="82"/>
      <c r="E14" s="4">
        <v>0</v>
      </c>
      <c r="F14" s="82"/>
      <c r="G14" s="4">
        <v>0</v>
      </c>
      <c r="H14" s="4">
        <v>0</v>
      </c>
      <c r="I14" s="4">
        <v>0</v>
      </c>
      <c r="J14" s="4">
        <v>0</v>
      </c>
      <c r="K14" s="4">
        <v>0</v>
      </c>
    </row>
    <row r="15" spans="1:11" x14ac:dyDescent="0.3">
      <c r="A15" s="83" t="s">
        <v>182</v>
      </c>
      <c r="B15" s="84"/>
      <c r="C15" s="84"/>
      <c r="D15" s="84"/>
      <c r="E15" s="41">
        <v>0</v>
      </c>
      <c r="F15" s="53"/>
      <c r="G15" s="41">
        <v>0</v>
      </c>
      <c r="H15" s="41">
        <v>0</v>
      </c>
      <c r="I15" s="41">
        <v>0</v>
      </c>
      <c r="J15" s="41">
        <v>0</v>
      </c>
      <c r="K15" s="41">
        <v>0</v>
      </c>
    </row>
    <row r="16" spans="1:11" x14ac:dyDescent="0.3">
      <c r="A16" s="83" t="s">
        <v>183</v>
      </c>
      <c r="B16" s="84"/>
      <c r="C16" s="84"/>
      <c r="D16" s="84"/>
      <c r="E16" s="41">
        <v>0</v>
      </c>
      <c r="F16" s="53"/>
      <c r="G16" s="41">
        <v>0</v>
      </c>
      <c r="H16" s="41">
        <v>0</v>
      </c>
      <c r="I16" s="41">
        <v>0</v>
      </c>
      <c r="J16" s="41">
        <v>0</v>
      </c>
      <c r="K16" s="41">
        <v>0</v>
      </c>
    </row>
    <row r="17" spans="1:11" x14ac:dyDescent="0.3">
      <c r="A17" s="83" t="s">
        <v>184</v>
      </c>
      <c r="B17" s="84"/>
      <c r="C17" s="84"/>
      <c r="D17" s="84"/>
      <c r="E17" s="41">
        <v>0</v>
      </c>
      <c r="F17" s="53"/>
      <c r="G17" s="41">
        <v>0</v>
      </c>
      <c r="H17" s="41">
        <v>0</v>
      </c>
      <c r="I17" s="41">
        <v>0</v>
      </c>
      <c r="J17" s="41">
        <v>0</v>
      </c>
      <c r="K17" s="41">
        <v>0</v>
      </c>
    </row>
    <row r="18" spans="1:11" x14ac:dyDescent="0.3">
      <c r="A18" s="83" t="s">
        <v>185</v>
      </c>
      <c r="B18" s="84"/>
      <c r="C18" s="84"/>
      <c r="D18" s="84"/>
      <c r="E18" s="41">
        <v>0</v>
      </c>
      <c r="F18" s="53"/>
      <c r="G18" s="41">
        <v>0</v>
      </c>
      <c r="H18" s="41">
        <v>0</v>
      </c>
      <c r="I18" s="41">
        <v>0</v>
      </c>
      <c r="J18" s="41">
        <v>0</v>
      </c>
      <c r="K18" s="41">
        <v>0</v>
      </c>
    </row>
    <row r="19" spans="1:11" x14ac:dyDescent="0.3">
      <c r="A19" s="104" t="s">
        <v>151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</row>
    <row r="20" spans="1:11" x14ac:dyDescent="0.3">
      <c r="A20" s="2" t="s">
        <v>186</v>
      </c>
      <c r="B20" s="82"/>
      <c r="C20" s="82"/>
      <c r="D20" s="82"/>
      <c r="E20" s="4">
        <v>0</v>
      </c>
      <c r="F20" s="82"/>
      <c r="G20" s="4">
        <v>0</v>
      </c>
      <c r="H20" s="4">
        <v>0</v>
      </c>
      <c r="I20" s="4">
        <v>0</v>
      </c>
      <c r="J20" s="4">
        <v>0</v>
      </c>
      <c r="K20" s="4">
        <v>0</v>
      </c>
    </row>
    <row r="21" spans="1:11" x14ac:dyDescent="0.3">
      <c r="A21" s="49"/>
      <c r="B21" s="48"/>
      <c r="C21" s="48"/>
      <c r="D21" s="48"/>
      <c r="E21" s="48"/>
      <c r="F21" s="48"/>
      <c r="G21" s="48"/>
      <c r="H21" s="48"/>
      <c r="I21" s="48"/>
      <c r="J21" s="48"/>
      <c r="K21" s="48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  <pageSetUpPr fitToPage="1"/>
  </sheetPr>
  <dimension ref="A1:D75"/>
  <sheetViews>
    <sheetView showGridLines="0" zoomScale="75" zoomScaleNormal="75" workbookViewId="0">
      <selection activeCell="C20" sqref="C20"/>
    </sheetView>
  </sheetViews>
  <sheetFormatPr baseColWidth="10" defaultColWidth="11" defaultRowHeight="14.4" x14ac:dyDescent="0.3"/>
  <cols>
    <col min="1" max="1" width="102.44140625" customWidth="1"/>
    <col min="2" max="2" width="21.109375" bestFit="1" customWidth="1"/>
    <col min="3" max="3" width="22.5546875" bestFit="1" customWidth="1"/>
    <col min="4" max="4" width="22.6640625" bestFit="1" customWidth="1"/>
    <col min="5" max="5" width="3.33203125" customWidth="1"/>
  </cols>
  <sheetData>
    <row r="1" spans="1:4" x14ac:dyDescent="0.3">
      <c r="A1" s="128" t="s">
        <v>187</v>
      </c>
      <c r="B1" s="129"/>
      <c r="C1" s="129"/>
      <c r="D1" s="130"/>
    </row>
    <row r="2" spans="1:4" x14ac:dyDescent="0.3">
      <c r="A2" s="131" t="str">
        <f>'Formato 1'!A2</f>
        <v>Instituto Municipal de las Mujeres</v>
      </c>
      <c r="B2" s="132"/>
      <c r="C2" s="132"/>
      <c r="D2" s="133"/>
    </row>
    <row r="3" spans="1:4" x14ac:dyDescent="0.3">
      <c r="A3" s="134" t="s">
        <v>188</v>
      </c>
      <c r="B3" s="135"/>
      <c r="C3" s="135"/>
      <c r="D3" s="136"/>
    </row>
    <row r="4" spans="1:4" x14ac:dyDescent="0.3">
      <c r="A4" s="134" t="str">
        <f>'Formato 3'!A4</f>
        <v>Del 1 de enero al 31 de marzo de 2026</v>
      </c>
      <c r="B4" s="135"/>
      <c r="C4" s="135"/>
      <c r="D4" s="136"/>
    </row>
    <row r="5" spans="1:4" x14ac:dyDescent="0.3">
      <c r="A5" s="137" t="s">
        <v>2</v>
      </c>
      <c r="B5" s="138"/>
      <c r="C5" s="138"/>
      <c r="D5" s="139"/>
    </row>
    <row r="6" spans="1:4" ht="15" customHeight="1" x14ac:dyDescent="0.3"/>
    <row r="7" spans="1:4" ht="28.8" x14ac:dyDescent="0.3">
      <c r="A7" s="12" t="s">
        <v>5</v>
      </c>
      <c r="B7" s="7" t="s">
        <v>189</v>
      </c>
      <c r="C7" s="7" t="s">
        <v>190</v>
      </c>
      <c r="D7" s="7" t="s">
        <v>191</v>
      </c>
    </row>
    <row r="8" spans="1:4" x14ac:dyDescent="0.3">
      <c r="A8" s="3" t="s">
        <v>192</v>
      </c>
      <c r="B8" s="13">
        <f>SUM(B9:B11)</f>
        <v>65046985</v>
      </c>
      <c r="C8" s="13">
        <f>SUM(C9:C11)</f>
        <v>16303054</v>
      </c>
      <c r="D8" s="13">
        <f>SUM(D9:D11)</f>
        <v>16303054</v>
      </c>
    </row>
    <row r="9" spans="1:4" x14ac:dyDescent="0.3">
      <c r="A9" s="51" t="s">
        <v>193</v>
      </c>
      <c r="B9" s="77">
        <v>65046985</v>
      </c>
      <c r="C9" s="77">
        <v>16303054</v>
      </c>
      <c r="D9" s="77">
        <v>16303054</v>
      </c>
    </row>
    <row r="10" spans="1:4" x14ac:dyDescent="0.3">
      <c r="A10" s="51" t="s">
        <v>194</v>
      </c>
      <c r="B10" s="77">
        <v>0</v>
      </c>
      <c r="C10" s="77">
        <v>0</v>
      </c>
      <c r="D10" s="77">
        <v>0</v>
      </c>
    </row>
    <row r="11" spans="1:4" x14ac:dyDescent="0.3">
      <c r="A11" s="51" t="s">
        <v>195</v>
      </c>
      <c r="B11" s="77">
        <v>0</v>
      </c>
      <c r="C11" s="77">
        <v>0</v>
      </c>
      <c r="D11" s="77">
        <v>0</v>
      </c>
    </row>
    <row r="12" spans="1:4" x14ac:dyDescent="0.3">
      <c r="A12" s="40"/>
      <c r="B12" s="74"/>
      <c r="C12" s="74"/>
      <c r="D12" s="74"/>
    </row>
    <row r="13" spans="1:4" x14ac:dyDescent="0.3">
      <c r="A13" s="3" t="s">
        <v>196</v>
      </c>
      <c r="B13" s="13">
        <f>B14+B15</f>
        <v>65046985</v>
      </c>
      <c r="C13" s="13">
        <f>C14+C15</f>
        <v>11109904.289999999</v>
      </c>
      <c r="D13" s="13">
        <f>D14+D15</f>
        <v>10846630.529999999</v>
      </c>
    </row>
    <row r="14" spans="1:4" x14ac:dyDescent="0.3">
      <c r="A14" s="51" t="s">
        <v>197</v>
      </c>
      <c r="B14" s="77">
        <v>65046985</v>
      </c>
      <c r="C14" s="77">
        <v>11109904.289999999</v>
      </c>
      <c r="D14" s="77">
        <v>10846630.529999999</v>
      </c>
    </row>
    <row r="15" spans="1:4" x14ac:dyDescent="0.3">
      <c r="A15" s="51" t="s">
        <v>198</v>
      </c>
      <c r="B15" s="77">
        <v>0</v>
      </c>
      <c r="C15" s="77">
        <v>0</v>
      </c>
      <c r="D15" s="77">
        <v>0</v>
      </c>
    </row>
    <row r="16" spans="1:4" x14ac:dyDescent="0.3">
      <c r="A16" s="40"/>
      <c r="B16" s="74"/>
      <c r="C16" s="74"/>
      <c r="D16" s="74"/>
    </row>
    <row r="17" spans="1:4" x14ac:dyDescent="0.3">
      <c r="A17" s="3" t="s">
        <v>199</v>
      </c>
      <c r="B17" s="14">
        <v>0</v>
      </c>
      <c r="C17" s="13">
        <f>C18+C19</f>
        <v>1297615.44</v>
      </c>
      <c r="D17" s="13">
        <f>D18+D19</f>
        <v>1297615.44</v>
      </c>
    </row>
    <row r="18" spans="1:4" x14ac:dyDescent="0.3">
      <c r="A18" s="51" t="s">
        <v>200</v>
      </c>
      <c r="B18" s="15">
        <v>0</v>
      </c>
      <c r="C18" s="41">
        <v>1297615.44</v>
      </c>
      <c r="D18" s="41">
        <v>1297615.44</v>
      </c>
    </row>
    <row r="19" spans="1:4" x14ac:dyDescent="0.3">
      <c r="A19" s="51" t="s">
        <v>201</v>
      </c>
      <c r="B19" s="15">
        <v>0</v>
      </c>
      <c r="C19" s="41">
        <v>0</v>
      </c>
      <c r="D19" s="41">
        <v>0</v>
      </c>
    </row>
    <row r="20" spans="1:4" x14ac:dyDescent="0.3">
      <c r="A20" s="40"/>
      <c r="B20" s="74"/>
      <c r="C20" s="74"/>
      <c r="D20" s="74"/>
    </row>
    <row r="21" spans="1:4" x14ac:dyDescent="0.3">
      <c r="A21" s="3" t="s">
        <v>202</v>
      </c>
      <c r="B21" s="13">
        <v>0</v>
      </c>
      <c r="C21" s="13">
        <f>C8-C13+C17</f>
        <v>6490765.1500000004</v>
      </c>
      <c r="D21" s="13">
        <f>D8-D13+D17</f>
        <v>6754038.9100000001</v>
      </c>
    </row>
    <row r="22" spans="1:4" x14ac:dyDescent="0.3">
      <c r="A22" s="3"/>
      <c r="B22" s="74"/>
      <c r="C22" s="74"/>
      <c r="D22" s="74"/>
    </row>
    <row r="23" spans="1:4" x14ac:dyDescent="0.3">
      <c r="A23" s="3" t="s">
        <v>203</v>
      </c>
      <c r="B23" s="13">
        <v>0</v>
      </c>
      <c r="C23" s="13">
        <f>C21-C11</f>
        <v>6490765.1500000004</v>
      </c>
      <c r="D23" s="13">
        <f>D21-D11</f>
        <v>6754038.9100000001</v>
      </c>
    </row>
    <row r="24" spans="1:4" x14ac:dyDescent="0.3">
      <c r="A24" s="3"/>
      <c r="B24" s="16"/>
      <c r="C24" s="16"/>
      <c r="D24" s="16"/>
    </row>
    <row r="25" spans="1:4" x14ac:dyDescent="0.3">
      <c r="A25" s="17" t="s">
        <v>204</v>
      </c>
      <c r="B25" s="13">
        <v>0</v>
      </c>
      <c r="C25" s="13">
        <f>C23-C17</f>
        <v>5193149.7100000009</v>
      </c>
      <c r="D25" s="13">
        <f>D23-D17</f>
        <v>5456423.4700000007</v>
      </c>
    </row>
    <row r="26" spans="1:4" x14ac:dyDescent="0.3">
      <c r="A26" s="18"/>
      <c r="B26" s="65"/>
      <c r="C26" s="65"/>
      <c r="D26" s="65"/>
    </row>
    <row r="27" spans="1:4" x14ac:dyDescent="0.3">
      <c r="A27" s="54"/>
    </row>
    <row r="28" spans="1:4" x14ac:dyDescent="0.3">
      <c r="A28" s="12" t="s">
        <v>5</v>
      </c>
      <c r="B28" s="7" t="s">
        <v>205</v>
      </c>
      <c r="C28" s="7" t="s">
        <v>190</v>
      </c>
      <c r="D28" s="7" t="s">
        <v>206</v>
      </c>
    </row>
    <row r="29" spans="1:4" x14ac:dyDescent="0.3">
      <c r="A29" s="3" t="s">
        <v>207</v>
      </c>
      <c r="B29" s="4">
        <v>0</v>
      </c>
      <c r="C29" s="4">
        <v>0</v>
      </c>
      <c r="D29" s="4">
        <v>0</v>
      </c>
    </row>
    <row r="30" spans="1:4" x14ac:dyDescent="0.3">
      <c r="A30" s="51" t="s">
        <v>208</v>
      </c>
      <c r="B30" s="41">
        <v>0</v>
      </c>
      <c r="C30" s="41">
        <v>0</v>
      </c>
      <c r="D30" s="41">
        <v>0</v>
      </c>
    </row>
    <row r="31" spans="1:4" x14ac:dyDescent="0.3">
      <c r="A31" s="51" t="s">
        <v>209</v>
      </c>
      <c r="B31" s="41">
        <v>0</v>
      </c>
      <c r="C31" s="41">
        <v>0</v>
      </c>
      <c r="D31" s="41">
        <v>0</v>
      </c>
    </row>
    <row r="32" spans="1:4" x14ac:dyDescent="0.3">
      <c r="A32" s="39"/>
      <c r="B32" s="43"/>
      <c r="C32" s="43"/>
      <c r="D32" s="43"/>
    </row>
    <row r="33" spans="1:4" ht="14.4" customHeight="1" x14ac:dyDescent="0.3">
      <c r="A33" s="3" t="s">
        <v>210</v>
      </c>
      <c r="B33" s="4">
        <v>0</v>
      </c>
      <c r="C33" s="4">
        <f>C25+C29</f>
        <v>5193149.7100000009</v>
      </c>
      <c r="D33" s="4">
        <f>D25+D29</f>
        <v>5456423.4700000007</v>
      </c>
    </row>
    <row r="34" spans="1:4" ht="14.4" customHeight="1" x14ac:dyDescent="0.3">
      <c r="A34" s="49"/>
      <c r="B34" s="50"/>
      <c r="C34" s="50"/>
      <c r="D34" s="50"/>
    </row>
    <row r="35" spans="1:4" ht="14.4" customHeight="1" x14ac:dyDescent="0.3">
      <c r="A35" s="54"/>
    </row>
    <row r="36" spans="1:4" ht="28.8" x14ac:dyDescent="0.3">
      <c r="A36" s="12" t="s">
        <v>5</v>
      </c>
      <c r="B36" s="7" t="s">
        <v>189</v>
      </c>
      <c r="C36" s="7" t="s">
        <v>190</v>
      </c>
      <c r="D36" s="7" t="s">
        <v>191</v>
      </c>
    </row>
    <row r="37" spans="1:4" ht="14.4" customHeight="1" x14ac:dyDescent="0.3">
      <c r="A37" s="3" t="s">
        <v>211</v>
      </c>
      <c r="B37" s="4">
        <v>0</v>
      </c>
      <c r="C37" s="4">
        <v>0</v>
      </c>
      <c r="D37" s="4">
        <v>0</v>
      </c>
    </row>
    <row r="38" spans="1:4" x14ac:dyDescent="0.3">
      <c r="A38" s="51" t="s">
        <v>212</v>
      </c>
      <c r="B38" s="41">
        <v>0</v>
      </c>
      <c r="C38" s="41">
        <v>0</v>
      </c>
      <c r="D38" s="41">
        <v>0</v>
      </c>
    </row>
    <row r="39" spans="1:4" x14ac:dyDescent="0.3">
      <c r="A39" s="51" t="s">
        <v>213</v>
      </c>
      <c r="B39" s="41">
        <v>0</v>
      </c>
      <c r="C39" s="41">
        <v>0</v>
      </c>
      <c r="D39" s="41">
        <v>0</v>
      </c>
    </row>
    <row r="40" spans="1:4" x14ac:dyDescent="0.3">
      <c r="A40" s="3" t="s">
        <v>214</v>
      </c>
      <c r="B40" s="4">
        <v>0</v>
      </c>
      <c r="C40" s="4">
        <v>0</v>
      </c>
      <c r="D40" s="4">
        <v>0</v>
      </c>
    </row>
    <row r="41" spans="1:4" x14ac:dyDescent="0.3">
      <c r="A41" s="51" t="s">
        <v>215</v>
      </c>
      <c r="B41" s="41">
        <v>0</v>
      </c>
      <c r="C41" s="41">
        <v>0</v>
      </c>
      <c r="D41" s="41">
        <v>0</v>
      </c>
    </row>
    <row r="42" spans="1:4" x14ac:dyDescent="0.3">
      <c r="A42" s="51" t="s">
        <v>216</v>
      </c>
      <c r="B42" s="41">
        <v>0</v>
      </c>
      <c r="C42" s="41">
        <v>0</v>
      </c>
      <c r="D42" s="41">
        <v>0</v>
      </c>
    </row>
    <row r="43" spans="1:4" x14ac:dyDescent="0.3">
      <c r="A43" s="39"/>
      <c r="B43" s="43"/>
      <c r="C43" s="43"/>
      <c r="D43" s="43"/>
    </row>
    <row r="44" spans="1:4" x14ac:dyDescent="0.3">
      <c r="A44" s="3" t="s">
        <v>217</v>
      </c>
      <c r="B44" s="4">
        <v>0</v>
      </c>
      <c r="C44" s="4">
        <v>0</v>
      </c>
      <c r="D44" s="4">
        <v>0</v>
      </c>
    </row>
    <row r="45" spans="1:4" x14ac:dyDescent="0.3">
      <c r="A45" s="19"/>
      <c r="B45" s="50"/>
      <c r="C45" s="50"/>
      <c r="D45" s="50"/>
    </row>
    <row r="47" spans="1:4" ht="28.8" x14ac:dyDescent="0.3">
      <c r="A47" s="12" t="s">
        <v>5</v>
      </c>
      <c r="B47" s="7" t="s">
        <v>189</v>
      </c>
      <c r="C47" s="7" t="s">
        <v>190</v>
      </c>
      <c r="D47" s="7" t="s">
        <v>191</v>
      </c>
    </row>
    <row r="48" spans="1:4" x14ac:dyDescent="0.3">
      <c r="A48" s="78" t="s">
        <v>218</v>
      </c>
      <c r="B48" s="79">
        <f>B9</f>
        <v>65046985</v>
      </c>
      <c r="C48" s="79">
        <f>C9</f>
        <v>16303054</v>
      </c>
      <c r="D48" s="79">
        <f>D9</f>
        <v>16303054</v>
      </c>
    </row>
    <row r="49" spans="1:4" x14ac:dyDescent="0.3">
      <c r="A49" s="20" t="s">
        <v>219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3">
      <c r="A50" s="80" t="s">
        <v>212</v>
      </c>
      <c r="B50" s="41">
        <v>0</v>
      </c>
      <c r="C50" s="41">
        <v>0</v>
      </c>
      <c r="D50" s="41">
        <v>0</v>
      </c>
    </row>
    <row r="51" spans="1:4" x14ac:dyDescent="0.3">
      <c r="A51" s="80" t="s">
        <v>215</v>
      </c>
      <c r="B51" s="41">
        <v>0</v>
      </c>
      <c r="C51" s="41">
        <v>0</v>
      </c>
      <c r="D51" s="41">
        <v>0</v>
      </c>
    </row>
    <row r="52" spans="1:4" x14ac:dyDescent="0.3">
      <c r="A52" s="39"/>
      <c r="B52" s="43"/>
      <c r="C52" s="43"/>
      <c r="D52" s="43"/>
    </row>
    <row r="53" spans="1:4" x14ac:dyDescent="0.3">
      <c r="A53" s="51" t="s">
        <v>197</v>
      </c>
      <c r="B53" s="41">
        <f>B14</f>
        <v>65046985</v>
      </c>
      <c r="C53" s="41">
        <f>C14</f>
        <v>11109904.289999999</v>
      </c>
      <c r="D53" s="41">
        <f>D14</f>
        <v>10846630.529999999</v>
      </c>
    </row>
    <row r="54" spans="1:4" x14ac:dyDescent="0.3">
      <c r="A54" s="39"/>
      <c r="B54" s="43"/>
      <c r="C54" s="43"/>
      <c r="D54" s="43"/>
    </row>
    <row r="55" spans="1:4" x14ac:dyDescent="0.3">
      <c r="A55" s="51" t="s">
        <v>200</v>
      </c>
      <c r="B55" s="21">
        <v>0</v>
      </c>
      <c r="C55" s="41">
        <f>C18</f>
        <v>1297615.44</v>
      </c>
      <c r="D55" s="41">
        <f>D18</f>
        <v>1297615.44</v>
      </c>
    </row>
    <row r="56" spans="1:4" x14ac:dyDescent="0.3">
      <c r="A56" s="39"/>
      <c r="B56" s="43"/>
      <c r="C56" s="43"/>
      <c r="D56" s="43"/>
    </row>
    <row r="57" spans="1:4" x14ac:dyDescent="0.3">
      <c r="A57" s="17" t="s">
        <v>220</v>
      </c>
      <c r="B57" s="4">
        <v>0</v>
      </c>
      <c r="C57" s="4">
        <f>C48+C49-C53+C55</f>
        <v>6490765.1500000004</v>
      </c>
      <c r="D57" s="4">
        <f>D48+D49-D53+D55</f>
        <v>6754038.9100000001</v>
      </c>
    </row>
    <row r="58" spans="1:4" x14ac:dyDescent="0.3">
      <c r="A58" s="22"/>
      <c r="B58" s="23"/>
      <c r="C58" s="23"/>
      <c r="D58" s="23"/>
    </row>
    <row r="59" spans="1:4" x14ac:dyDescent="0.3">
      <c r="A59" s="17" t="s">
        <v>221</v>
      </c>
      <c r="B59" s="4">
        <v>0</v>
      </c>
      <c r="C59" s="4">
        <f>C57-C49</f>
        <v>6490765.1500000004</v>
      </c>
      <c r="D59" s="4">
        <f>D57-D49</f>
        <v>6754038.9100000001</v>
      </c>
    </row>
    <row r="60" spans="1:4" x14ac:dyDescent="0.3">
      <c r="A60" s="49"/>
      <c r="B60" s="50"/>
      <c r="C60" s="50"/>
      <c r="D60" s="50"/>
    </row>
    <row r="62" spans="1:4" ht="28.8" x14ac:dyDescent="0.3">
      <c r="A62" s="12" t="s">
        <v>5</v>
      </c>
      <c r="B62" s="7" t="s">
        <v>189</v>
      </c>
      <c r="C62" s="7" t="s">
        <v>190</v>
      </c>
      <c r="D62" s="7" t="s">
        <v>191</v>
      </c>
    </row>
    <row r="63" spans="1:4" x14ac:dyDescent="0.3">
      <c r="A63" s="78" t="s">
        <v>194</v>
      </c>
      <c r="B63" s="81">
        <v>0</v>
      </c>
      <c r="C63" s="81">
        <v>0</v>
      </c>
      <c r="D63" s="81">
        <v>0</v>
      </c>
    </row>
    <row r="64" spans="1:4" x14ac:dyDescent="0.3">
      <c r="A64" s="20" t="s">
        <v>222</v>
      </c>
      <c r="B64" s="13">
        <v>0</v>
      </c>
      <c r="C64" s="13">
        <v>0</v>
      </c>
      <c r="D64" s="13">
        <v>0</v>
      </c>
    </row>
    <row r="65" spans="1:4" x14ac:dyDescent="0.3">
      <c r="A65" s="80" t="s">
        <v>213</v>
      </c>
      <c r="B65" s="77">
        <v>0</v>
      </c>
      <c r="C65" s="77">
        <v>0</v>
      </c>
      <c r="D65" s="77">
        <v>0</v>
      </c>
    </row>
    <row r="66" spans="1:4" x14ac:dyDescent="0.3">
      <c r="A66" s="80" t="s">
        <v>216</v>
      </c>
      <c r="B66" s="77">
        <v>0</v>
      </c>
      <c r="C66" s="77">
        <v>0</v>
      </c>
      <c r="D66" s="77">
        <v>0</v>
      </c>
    </row>
    <row r="67" spans="1:4" x14ac:dyDescent="0.3">
      <c r="A67" s="39"/>
      <c r="B67" s="74"/>
      <c r="C67" s="74"/>
      <c r="D67" s="74"/>
    </row>
    <row r="68" spans="1:4" x14ac:dyDescent="0.3">
      <c r="A68" s="51" t="s">
        <v>223</v>
      </c>
      <c r="B68" s="77">
        <v>0</v>
      </c>
      <c r="C68" s="77">
        <v>0</v>
      </c>
      <c r="D68" s="77">
        <v>0</v>
      </c>
    </row>
    <row r="69" spans="1:4" x14ac:dyDescent="0.3">
      <c r="A69" s="39"/>
      <c r="B69" s="74"/>
      <c r="C69" s="74"/>
      <c r="D69" s="74"/>
    </row>
    <row r="70" spans="1:4" x14ac:dyDescent="0.3">
      <c r="A70" s="51" t="s">
        <v>201</v>
      </c>
      <c r="B70" s="15">
        <v>0</v>
      </c>
      <c r="C70" s="77">
        <v>0</v>
      </c>
      <c r="D70" s="77">
        <v>0</v>
      </c>
    </row>
    <row r="71" spans="1:4" x14ac:dyDescent="0.3">
      <c r="A71" s="39"/>
      <c r="B71" s="74"/>
      <c r="C71" s="74"/>
      <c r="D71" s="74"/>
    </row>
    <row r="72" spans="1:4" x14ac:dyDescent="0.3">
      <c r="A72" s="17" t="s">
        <v>224</v>
      </c>
      <c r="B72" s="13">
        <v>0</v>
      </c>
      <c r="C72" s="13">
        <v>0</v>
      </c>
      <c r="D72" s="13">
        <v>0</v>
      </c>
    </row>
    <row r="73" spans="1:4" x14ac:dyDescent="0.3">
      <c r="A73" s="39"/>
      <c r="B73" s="74"/>
      <c r="C73" s="74"/>
      <c r="D73" s="74"/>
    </row>
    <row r="74" spans="1:4" x14ac:dyDescent="0.3">
      <c r="A74" s="17" t="s">
        <v>225</v>
      </c>
      <c r="B74" s="13">
        <v>0</v>
      </c>
      <c r="C74" s="13">
        <v>0</v>
      </c>
      <c r="D74" s="13">
        <v>0</v>
      </c>
    </row>
    <row r="75" spans="1:4" x14ac:dyDescent="0.3">
      <c r="A75" s="49"/>
      <c r="B75" s="65"/>
      <c r="C75" s="65"/>
      <c r="D75" s="65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60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  <pageSetUpPr fitToPage="1"/>
  </sheetPr>
  <dimension ref="A1:G76"/>
  <sheetViews>
    <sheetView showGridLines="0" zoomScale="75" zoomScaleNormal="75" workbookViewId="0">
      <selection activeCell="B22" sqref="B22"/>
    </sheetView>
  </sheetViews>
  <sheetFormatPr baseColWidth="10" defaultColWidth="11" defaultRowHeight="14.4" x14ac:dyDescent="0.3"/>
  <cols>
    <col min="1" max="1" width="87" bestFit="1" customWidth="1"/>
    <col min="2" max="2" width="22.33203125" bestFit="1" customWidth="1"/>
    <col min="3" max="3" width="20.5546875" bestFit="1" customWidth="1"/>
    <col min="4" max="4" width="22.33203125" bestFit="1" customWidth="1"/>
    <col min="5" max="5" width="21.88671875" bestFit="1" customWidth="1"/>
    <col min="6" max="6" width="22.33203125" bestFit="1" customWidth="1"/>
    <col min="7" max="7" width="21.33203125" bestFit="1" customWidth="1"/>
    <col min="8" max="8" width="11" customWidth="1"/>
  </cols>
  <sheetData>
    <row r="1" spans="1:7" x14ac:dyDescent="0.3">
      <c r="A1" s="128" t="s">
        <v>226</v>
      </c>
      <c r="B1" s="129"/>
      <c r="C1" s="129"/>
      <c r="D1" s="129"/>
      <c r="E1" s="129"/>
      <c r="F1" s="129"/>
      <c r="G1" s="130"/>
    </row>
    <row r="2" spans="1:7" x14ac:dyDescent="0.3">
      <c r="A2" s="93" t="str">
        <f>'Formato 1'!A2</f>
        <v>Instituto Municipal de las Mujeres</v>
      </c>
      <c r="B2" s="94"/>
      <c r="C2" s="94"/>
      <c r="D2" s="94"/>
      <c r="E2" s="94"/>
      <c r="F2" s="94"/>
      <c r="G2" s="95"/>
    </row>
    <row r="3" spans="1:7" x14ac:dyDescent="0.3">
      <c r="A3" s="96" t="s">
        <v>227</v>
      </c>
      <c r="B3" s="97"/>
      <c r="C3" s="97"/>
      <c r="D3" s="97"/>
      <c r="E3" s="97"/>
      <c r="F3" s="97"/>
      <c r="G3" s="98"/>
    </row>
    <row r="4" spans="1:7" x14ac:dyDescent="0.3">
      <c r="A4" s="96" t="str">
        <f>'Formato 3'!A4</f>
        <v>Del 1 de enero al 31 de marzo de 2026</v>
      </c>
      <c r="B4" s="97"/>
      <c r="C4" s="97"/>
      <c r="D4" s="97"/>
      <c r="E4" s="97"/>
      <c r="F4" s="97"/>
      <c r="G4" s="98"/>
    </row>
    <row r="5" spans="1:7" x14ac:dyDescent="0.3">
      <c r="A5" s="99" t="s">
        <v>2</v>
      </c>
      <c r="B5" s="100"/>
      <c r="C5" s="100"/>
      <c r="D5" s="100"/>
      <c r="E5" s="100"/>
      <c r="F5" s="100"/>
      <c r="G5" s="101"/>
    </row>
    <row r="6" spans="1:7" x14ac:dyDescent="0.3">
      <c r="A6" s="141" t="s">
        <v>5</v>
      </c>
      <c r="B6" s="143" t="s">
        <v>228</v>
      </c>
      <c r="C6" s="143"/>
      <c r="D6" s="143"/>
      <c r="E6" s="143"/>
      <c r="F6" s="143"/>
      <c r="G6" s="143" t="s">
        <v>229</v>
      </c>
    </row>
    <row r="7" spans="1:7" ht="28.8" x14ac:dyDescent="0.3">
      <c r="A7" s="142"/>
      <c r="B7" s="24" t="s">
        <v>230</v>
      </c>
      <c r="C7" s="7" t="s">
        <v>231</v>
      </c>
      <c r="D7" s="24" t="s">
        <v>232</v>
      </c>
      <c r="E7" s="24" t="s">
        <v>190</v>
      </c>
      <c r="F7" s="24" t="s">
        <v>233</v>
      </c>
      <c r="G7" s="143"/>
    </row>
    <row r="8" spans="1:7" x14ac:dyDescent="0.3">
      <c r="A8" s="25" t="s">
        <v>234</v>
      </c>
      <c r="B8" s="74"/>
      <c r="C8" s="74"/>
      <c r="D8" s="74"/>
      <c r="E8" s="74"/>
      <c r="F8" s="74"/>
      <c r="G8" s="74"/>
    </row>
    <row r="9" spans="1:7" x14ac:dyDescent="0.3">
      <c r="A9" s="51" t="s">
        <v>235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</row>
    <row r="10" spans="1:7" x14ac:dyDescent="0.3">
      <c r="A10" s="51" t="s">
        <v>236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</row>
    <row r="11" spans="1:7" x14ac:dyDescent="0.3">
      <c r="A11" s="51" t="s">
        <v>237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</row>
    <row r="12" spans="1:7" x14ac:dyDescent="0.3">
      <c r="A12" s="51" t="s">
        <v>238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</row>
    <row r="13" spans="1:7" x14ac:dyDescent="0.3">
      <c r="A13" s="51" t="s">
        <v>239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</row>
    <row r="14" spans="1:7" x14ac:dyDescent="0.3">
      <c r="A14" s="51" t="s">
        <v>240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</row>
    <row r="15" spans="1:7" x14ac:dyDescent="0.3">
      <c r="A15" s="51" t="s">
        <v>241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</row>
    <row r="16" spans="1:7" x14ac:dyDescent="0.3">
      <c r="A16" s="75" t="s">
        <v>242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</row>
    <row r="17" spans="1:7" x14ac:dyDescent="0.3">
      <c r="A17" s="60" t="s">
        <v>243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</row>
    <row r="18" spans="1:7" x14ac:dyDescent="0.3">
      <c r="A18" s="60" t="s">
        <v>244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</row>
    <row r="19" spans="1:7" x14ac:dyDescent="0.3">
      <c r="A19" s="60" t="s">
        <v>245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</row>
    <row r="20" spans="1:7" x14ac:dyDescent="0.3">
      <c r="A20" s="60" t="s">
        <v>246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</row>
    <row r="21" spans="1:7" x14ac:dyDescent="0.3">
      <c r="A21" s="60" t="s">
        <v>247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</row>
    <row r="22" spans="1:7" x14ac:dyDescent="0.3">
      <c r="A22" s="60" t="s">
        <v>248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</row>
    <row r="23" spans="1:7" x14ac:dyDescent="0.3">
      <c r="A23" s="60" t="s">
        <v>249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</row>
    <row r="24" spans="1:7" x14ac:dyDescent="0.3">
      <c r="A24" s="60" t="s">
        <v>250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</row>
    <row r="25" spans="1:7" x14ac:dyDescent="0.3">
      <c r="A25" s="60" t="s">
        <v>251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</row>
    <row r="26" spans="1:7" x14ac:dyDescent="0.3">
      <c r="A26" s="60" t="s">
        <v>252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</row>
    <row r="27" spans="1:7" x14ac:dyDescent="0.3">
      <c r="A27" s="60" t="s">
        <v>253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</row>
    <row r="28" spans="1:7" x14ac:dyDescent="0.3">
      <c r="A28" s="51" t="s">
        <v>254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</row>
    <row r="29" spans="1:7" x14ac:dyDescent="0.3">
      <c r="A29" s="60" t="s">
        <v>255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</row>
    <row r="30" spans="1:7" x14ac:dyDescent="0.3">
      <c r="A30" s="60" t="s">
        <v>256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</row>
    <row r="31" spans="1:7" x14ac:dyDescent="0.3">
      <c r="A31" s="60" t="s">
        <v>257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</row>
    <row r="32" spans="1:7" x14ac:dyDescent="0.3">
      <c r="A32" s="60" t="s">
        <v>258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</row>
    <row r="33" spans="1:7" ht="14.4" customHeight="1" x14ac:dyDescent="0.3">
      <c r="A33" s="60" t="s">
        <v>259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</row>
    <row r="34" spans="1:7" ht="14.4" customHeight="1" x14ac:dyDescent="0.3">
      <c r="A34" s="51" t="s">
        <v>260</v>
      </c>
      <c r="B34" s="41">
        <v>65046985</v>
      </c>
      <c r="C34" s="41">
        <v>2610496</v>
      </c>
      <c r="D34" s="41">
        <v>67657481</v>
      </c>
      <c r="E34" s="41">
        <v>16303054</v>
      </c>
      <c r="F34" s="41">
        <v>16303054</v>
      </c>
      <c r="G34" s="41">
        <v>-48743931</v>
      </c>
    </row>
    <row r="35" spans="1:7" ht="14.4" customHeight="1" x14ac:dyDescent="0.3">
      <c r="A35" s="51" t="s">
        <v>261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</row>
    <row r="36" spans="1:7" ht="14.4" customHeight="1" x14ac:dyDescent="0.3">
      <c r="A36" s="60" t="s">
        <v>262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</row>
    <row r="37" spans="1:7" ht="14.4" customHeight="1" x14ac:dyDescent="0.3">
      <c r="A37" s="51" t="s">
        <v>263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</row>
    <row r="38" spans="1:7" x14ac:dyDescent="0.3">
      <c r="A38" s="60" t="s">
        <v>264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</row>
    <row r="39" spans="1:7" x14ac:dyDescent="0.3">
      <c r="A39" s="60" t="s">
        <v>265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</row>
    <row r="40" spans="1:7" x14ac:dyDescent="0.3">
      <c r="A40" s="39"/>
      <c r="B40" s="41"/>
      <c r="C40" s="41"/>
      <c r="D40" s="41"/>
      <c r="E40" s="41"/>
      <c r="F40" s="41"/>
      <c r="G40" s="41"/>
    </row>
    <row r="41" spans="1:7" x14ac:dyDescent="0.3">
      <c r="A41" s="3" t="s">
        <v>266</v>
      </c>
      <c r="B41" s="4">
        <v>65046985</v>
      </c>
      <c r="C41" s="4">
        <v>2610496</v>
      </c>
      <c r="D41" s="4">
        <v>67657481</v>
      </c>
      <c r="E41" s="4">
        <v>16303054</v>
      </c>
      <c r="F41" s="4">
        <v>16303054</v>
      </c>
      <c r="G41" s="4">
        <v>-48743931</v>
      </c>
    </row>
    <row r="42" spans="1:7" x14ac:dyDescent="0.3">
      <c r="A42" s="3" t="s">
        <v>267</v>
      </c>
      <c r="B42" s="76"/>
      <c r="C42" s="76"/>
      <c r="D42" s="76"/>
      <c r="E42" s="76"/>
      <c r="F42" s="76"/>
      <c r="G42" s="4">
        <v>0</v>
      </c>
    </row>
    <row r="43" spans="1:7" x14ac:dyDescent="0.3">
      <c r="A43" s="39"/>
      <c r="B43" s="43"/>
      <c r="C43" s="43"/>
      <c r="D43" s="43"/>
      <c r="E43" s="43"/>
      <c r="F43" s="43"/>
      <c r="G43" s="43"/>
    </row>
    <row r="44" spans="1:7" x14ac:dyDescent="0.3">
      <c r="A44" s="3" t="s">
        <v>268</v>
      </c>
      <c r="B44" s="43"/>
      <c r="C44" s="43"/>
      <c r="D44" s="43"/>
      <c r="E44" s="43"/>
      <c r="F44" s="43"/>
      <c r="G44" s="43"/>
    </row>
    <row r="45" spans="1:7" x14ac:dyDescent="0.3">
      <c r="A45" s="51" t="s">
        <v>269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</row>
    <row r="46" spans="1:7" x14ac:dyDescent="0.3">
      <c r="A46" s="63" t="s">
        <v>270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</row>
    <row r="47" spans="1:7" x14ac:dyDescent="0.3">
      <c r="A47" s="63" t="s">
        <v>271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</row>
    <row r="48" spans="1:7" x14ac:dyDescent="0.3">
      <c r="A48" s="63" t="s">
        <v>272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</row>
    <row r="49" spans="1:7" ht="28.8" x14ac:dyDescent="0.3">
      <c r="A49" s="63" t="s">
        <v>273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</row>
    <row r="50" spans="1:7" x14ac:dyDescent="0.3">
      <c r="A50" s="63" t="s">
        <v>274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</row>
    <row r="51" spans="1:7" x14ac:dyDescent="0.3">
      <c r="A51" s="63" t="s">
        <v>275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</row>
    <row r="52" spans="1:7" x14ac:dyDescent="0.3">
      <c r="A52" s="64" t="s">
        <v>276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</row>
    <row r="53" spans="1:7" x14ac:dyDescent="0.3">
      <c r="A53" s="60" t="s">
        <v>277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</row>
    <row r="54" spans="1:7" x14ac:dyDescent="0.3">
      <c r="A54" s="51" t="s">
        <v>278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</row>
    <row r="55" spans="1:7" x14ac:dyDescent="0.3">
      <c r="A55" s="64" t="s">
        <v>279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</row>
    <row r="56" spans="1:7" x14ac:dyDescent="0.3">
      <c r="A56" s="63" t="s">
        <v>280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</row>
    <row r="57" spans="1:7" x14ac:dyDescent="0.3">
      <c r="A57" s="63" t="s">
        <v>281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</row>
    <row r="58" spans="1:7" x14ac:dyDescent="0.3">
      <c r="A58" s="64" t="s">
        <v>282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</row>
    <row r="59" spans="1:7" x14ac:dyDescent="0.3">
      <c r="A59" s="51" t="s">
        <v>283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</row>
    <row r="60" spans="1:7" x14ac:dyDescent="0.3">
      <c r="A60" s="63" t="s">
        <v>284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</row>
    <row r="61" spans="1:7" x14ac:dyDescent="0.3">
      <c r="A61" s="63" t="s">
        <v>285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</row>
    <row r="62" spans="1:7" x14ac:dyDescent="0.3">
      <c r="A62" s="51" t="s">
        <v>286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</row>
    <row r="63" spans="1:7" x14ac:dyDescent="0.3">
      <c r="A63" s="51" t="s">
        <v>287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</row>
    <row r="64" spans="1:7" x14ac:dyDescent="0.3">
      <c r="A64" s="39"/>
      <c r="B64" s="43"/>
      <c r="C64" s="43"/>
      <c r="D64" s="43"/>
      <c r="E64" s="43"/>
      <c r="F64" s="43"/>
      <c r="G64" s="43"/>
    </row>
    <row r="65" spans="1:7" x14ac:dyDescent="0.3">
      <c r="A65" s="3" t="s">
        <v>288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</row>
    <row r="66" spans="1:7" x14ac:dyDescent="0.3">
      <c r="A66" s="39"/>
      <c r="B66" s="43"/>
      <c r="C66" s="43"/>
      <c r="D66" s="43"/>
      <c r="E66" s="43"/>
      <c r="F66" s="43"/>
      <c r="G66" s="43"/>
    </row>
    <row r="67" spans="1:7" x14ac:dyDescent="0.3">
      <c r="A67" s="3" t="s">
        <v>289</v>
      </c>
      <c r="B67" s="4">
        <v>0</v>
      </c>
      <c r="C67" s="4">
        <v>3004579.71</v>
      </c>
      <c r="D67" s="4">
        <v>3004579.71</v>
      </c>
      <c r="E67" s="4">
        <v>0</v>
      </c>
      <c r="F67" s="4">
        <v>0</v>
      </c>
      <c r="G67" s="4">
        <v>0</v>
      </c>
    </row>
    <row r="68" spans="1:7" x14ac:dyDescent="0.3">
      <c r="A68" s="51" t="s">
        <v>290</v>
      </c>
      <c r="B68" s="41">
        <v>0</v>
      </c>
      <c r="C68" s="41">
        <v>3004579.71</v>
      </c>
      <c r="D68" s="41">
        <v>3004579.71</v>
      </c>
      <c r="E68" s="41">
        <v>0</v>
      </c>
      <c r="F68" s="41">
        <v>0</v>
      </c>
      <c r="G68" s="41">
        <v>0</v>
      </c>
    </row>
    <row r="69" spans="1:7" x14ac:dyDescent="0.3">
      <c r="A69" s="39"/>
      <c r="B69" s="43"/>
      <c r="C69" s="43"/>
      <c r="D69" s="43"/>
      <c r="E69" s="43"/>
      <c r="F69" s="43"/>
      <c r="G69" s="43"/>
    </row>
    <row r="70" spans="1:7" x14ac:dyDescent="0.3">
      <c r="A70" s="3" t="s">
        <v>291</v>
      </c>
      <c r="B70" s="4">
        <v>65046985</v>
      </c>
      <c r="C70" s="4">
        <v>5615075.71</v>
      </c>
      <c r="D70" s="4">
        <v>70662060.709999993</v>
      </c>
      <c r="E70" s="4">
        <v>16303054</v>
      </c>
      <c r="F70" s="4">
        <v>16303054</v>
      </c>
      <c r="G70" s="4">
        <v>-48743931</v>
      </c>
    </row>
    <row r="71" spans="1:7" x14ac:dyDescent="0.3">
      <c r="A71" s="39"/>
      <c r="B71" s="43"/>
      <c r="C71" s="43"/>
      <c r="D71" s="43"/>
      <c r="E71" s="43"/>
      <c r="F71" s="43"/>
      <c r="G71" s="43"/>
    </row>
    <row r="72" spans="1:7" x14ac:dyDescent="0.3">
      <c r="A72" s="3" t="s">
        <v>292</v>
      </c>
      <c r="B72" s="43"/>
      <c r="C72" s="43"/>
      <c r="D72" s="43"/>
      <c r="E72" s="43"/>
      <c r="F72" s="43"/>
      <c r="G72" s="43"/>
    </row>
    <row r="73" spans="1:7" x14ac:dyDescent="0.3">
      <c r="A73" s="56" t="s">
        <v>293</v>
      </c>
      <c r="B73" s="41">
        <v>0</v>
      </c>
      <c r="C73" s="41">
        <v>3004579.71</v>
      </c>
      <c r="D73" s="41">
        <v>3004579.71</v>
      </c>
      <c r="E73" s="41">
        <v>0</v>
      </c>
      <c r="F73" s="41">
        <v>0</v>
      </c>
      <c r="G73" s="41">
        <v>0</v>
      </c>
    </row>
    <row r="74" spans="1:7" ht="28.8" x14ac:dyDescent="0.3">
      <c r="A74" s="56" t="s">
        <v>294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</row>
    <row r="75" spans="1:7" x14ac:dyDescent="0.3">
      <c r="A75" s="17" t="s">
        <v>295</v>
      </c>
      <c r="B75" s="4">
        <v>0</v>
      </c>
      <c r="C75" s="4">
        <v>3004579.71</v>
      </c>
      <c r="D75" s="4">
        <v>3004579.71</v>
      </c>
      <c r="E75" s="4">
        <v>0</v>
      </c>
      <c r="F75" s="4">
        <v>0</v>
      </c>
      <c r="G75" s="4">
        <v>0</v>
      </c>
    </row>
    <row r="76" spans="1:7" x14ac:dyDescent="0.3">
      <c r="A76" s="49"/>
      <c r="B76" s="65"/>
      <c r="C76" s="65"/>
      <c r="D76" s="65"/>
      <c r="E76" s="65"/>
      <c r="F76" s="65"/>
      <c r="G76" s="65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47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  <pageSetUpPr fitToPage="1"/>
  </sheetPr>
  <dimension ref="A1:G160"/>
  <sheetViews>
    <sheetView showGridLines="0" topLeftCell="A126" zoomScale="75" zoomScaleNormal="75" workbookViewId="0">
      <selection activeCell="C159" sqref="C159:G159"/>
    </sheetView>
  </sheetViews>
  <sheetFormatPr baseColWidth="10" defaultColWidth="11" defaultRowHeight="14.4" x14ac:dyDescent="0.3"/>
  <cols>
    <col min="1" max="1" width="97" bestFit="1" customWidth="1"/>
    <col min="2" max="2" width="19.109375" customWidth="1"/>
    <col min="3" max="3" width="19.33203125" customWidth="1"/>
    <col min="4" max="6" width="19.109375" bestFit="1" customWidth="1"/>
    <col min="7" max="7" width="16.6640625" bestFit="1" customWidth="1"/>
    <col min="8" max="8" width="2.33203125" customWidth="1"/>
  </cols>
  <sheetData>
    <row r="1" spans="1:7" ht="33.6" customHeight="1" x14ac:dyDescent="0.3">
      <c r="A1" s="146" t="s">
        <v>296</v>
      </c>
      <c r="B1" s="129"/>
      <c r="C1" s="129"/>
      <c r="D1" s="129"/>
      <c r="E1" s="129"/>
      <c r="F1" s="129"/>
      <c r="G1" s="130"/>
    </row>
    <row r="2" spans="1:7" x14ac:dyDescent="0.3">
      <c r="A2" s="131" t="str">
        <f>'Formato 1'!A2</f>
        <v>Instituto Municipal de las Mujeres</v>
      </c>
      <c r="B2" s="132"/>
      <c r="C2" s="132"/>
      <c r="D2" s="132"/>
      <c r="E2" s="132"/>
      <c r="F2" s="132"/>
      <c r="G2" s="133"/>
    </row>
    <row r="3" spans="1:7" x14ac:dyDescent="0.3">
      <c r="A3" s="134" t="s">
        <v>297</v>
      </c>
      <c r="B3" s="135"/>
      <c r="C3" s="135"/>
      <c r="D3" s="135"/>
      <c r="E3" s="135"/>
      <c r="F3" s="135"/>
      <c r="G3" s="136"/>
    </row>
    <row r="4" spans="1:7" x14ac:dyDescent="0.3">
      <c r="A4" s="134" t="s">
        <v>298</v>
      </c>
      <c r="B4" s="135"/>
      <c r="C4" s="135"/>
      <c r="D4" s="135"/>
      <c r="E4" s="135"/>
      <c r="F4" s="135"/>
      <c r="G4" s="136"/>
    </row>
    <row r="5" spans="1:7" x14ac:dyDescent="0.3">
      <c r="A5" s="134" t="str">
        <f>'Formato 3'!A4</f>
        <v>Del 1 de enero al 31 de marzo de 2026</v>
      </c>
      <c r="B5" s="135"/>
      <c r="C5" s="135"/>
      <c r="D5" s="135"/>
      <c r="E5" s="135"/>
      <c r="F5" s="135"/>
      <c r="G5" s="136"/>
    </row>
    <row r="6" spans="1:7" x14ac:dyDescent="0.3">
      <c r="A6" s="137" t="s">
        <v>2</v>
      </c>
      <c r="B6" s="138"/>
      <c r="C6" s="138"/>
      <c r="D6" s="138"/>
      <c r="E6" s="138"/>
      <c r="F6" s="138"/>
      <c r="G6" s="139"/>
    </row>
    <row r="7" spans="1:7" x14ac:dyDescent="0.3">
      <c r="A7" s="144" t="s">
        <v>5</v>
      </c>
      <c r="B7" s="144" t="s">
        <v>299</v>
      </c>
      <c r="C7" s="144"/>
      <c r="D7" s="144"/>
      <c r="E7" s="144"/>
      <c r="F7" s="144"/>
      <c r="G7" s="145" t="s">
        <v>300</v>
      </c>
    </row>
    <row r="8" spans="1:7" ht="28.8" x14ac:dyDescent="0.3">
      <c r="A8" s="144"/>
      <c r="B8" s="7" t="s">
        <v>205</v>
      </c>
      <c r="C8" s="7" t="s">
        <v>301</v>
      </c>
      <c r="D8" s="7" t="s">
        <v>302</v>
      </c>
      <c r="E8" s="7" t="s">
        <v>190</v>
      </c>
      <c r="F8" s="7" t="s">
        <v>303</v>
      </c>
      <c r="G8" s="144"/>
    </row>
    <row r="9" spans="1:7" x14ac:dyDescent="0.3">
      <c r="A9" s="26" t="s">
        <v>304</v>
      </c>
      <c r="B9" s="66">
        <v>65046985</v>
      </c>
      <c r="C9" s="66">
        <v>5615075.71</v>
      </c>
      <c r="D9" s="66">
        <v>70662060.709999993</v>
      </c>
      <c r="E9" s="66">
        <v>11109904.289999999</v>
      </c>
      <c r="F9" s="66">
        <v>10846630.529999999</v>
      </c>
      <c r="G9" s="66">
        <v>59552156.420000002</v>
      </c>
    </row>
    <row r="10" spans="1:7" x14ac:dyDescent="0.3">
      <c r="A10" s="67" t="s">
        <v>305</v>
      </c>
      <c r="B10" s="66">
        <v>42621219</v>
      </c>
      <c r="C10" s="66">
        <v>0</v>
      </c>
      <c r="D10" s="66">
        <v>42621219</v>
      </c>
      <c r="E10" s="66">
        <v>7910726.6600000001</v>
      </c>
      <c r="F10" s="66">
        <v>7711120.9000000004</v>
      </c>
      <c r="G10" s="66">
        <v>34710492.340000004</v>
      </c>
    </row>
    <row r="11" spans="1:7" x14ac:dyDescent="0.3">
      <c r="A11" s="68" t="s">
        <v>306</v>
      </c>
      <c r="B11" s="58">
        <v>24044766</v>
      </c>
      <c r="C11" s="58">
        <v>0</v>
      </c>
      <c r="D11" s="58">
        <v>24044766</v>
      </c>
      <c r="E11" s="58">
        <v>5161299.99</v>
      </c>
      <c r="F11" s="58">
        <v>5161299.99</v>
      </c>
      <c r="G11" s="58">
        <v>18883466.010000002</v>
      </c>
    </row>
    <row r="12" spans="1:7" x14ac:dyDescent="0.3">
      <c r="A12" s="68" t="s">
        <v>307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3">
      <c r="A13" s="68" t="s">
        <v>308</v>
      </c>
      <c r="B13" s="58">
        <v>4685519</v>
      </c>
      <c r="C13" s="58">
        <v>0</v>
      </c>
      <c r="D13" s="58">
        <v>4685519</v>
      </c>
      <c r="E13" s="58">
        <v>85636.479999999996</v>
      </c>
      <c r="F13" s="58">
        <v>85636.479999999996</v>
      </c>
      <c r="G13" s="58">
        <v>4599882.5199999996</v>
      </c>
    </row>
    <row r="14" spans="1:7" x14ac:dyDescent="0.3">
      <c r="A14" s="68" t="s">
        <v>309</v>
      </c>
      <c r="B14" s="58">
        <v>7717293</v>
      </c>
      <c r="C14" s="58">
        <v>0</v>
      </c>
      <c r="D14" s="58">
        <v>7717293</v>
      </c>
      <c r="E14" s="58">
        <v>1217081.6000000001</v>
      </c>
      <c r="F14" s="58">
        <v>1017475.84</v>
      </c>
      <c r="G14" s="58">
        <v>6500211.4000000004</v>
      </c>
    </row>
    <row r="15" spans="1:7" x14ac:dyDescent="0.3">
      <c r="A15" s="68" t="s">
        <v>310</v>
      </c>
      <c r="B15" s="58">
        <v>6173641</v>
      </c>
      <c r="C15" s="58">
        <v>0</v>
      </c>
      <c r="D15" s="58">
        <v>6173641</v>
      </c>
      <c r="E15" s="58">
        <v>1446708.59</v>
      </c>
      <c r="F15" s="58">
        <v>1446708.59</v>
      </c>
      <c r="G15" s="58">
        <v>4726932.41</v>
      </c>
    </row>
    <row r="16" spans="1:7" x14ac:dyDescent="0.3">
      <c r="A16" s="68" t="s">
        <v>311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3">
      <c r="A17" s="68" t="s">
        <v>312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3">
      <c r="A18" s="67" t="s">
        <v>313</v>
      </c>
      <c r="B18" s="66">
        <v>1301359</v>
      </c>
      <c r="C18" s="66">
        <v>0</v>
      </c>
      <c r="D18" s="66">
        <v>1301359</v>
      </c>
      <c r="E18" s="66">
        <v>173644.25</v>
      </c>
      <c r="F18" s="66">
        <v>173644.25</v>
      </c>
      <c r="G18" s="66">
        <v>1127714.75</v>
      </c>
    </row>
    <row r="19" spans="1:7" x14ac:dyDescent="0.3">
      <c r="A19" s="68" t="s">
        <v>314</v>
      </c>
      <c r="B19" s="58">
        <v>663617</v>
      </c>
      <c r="C19" s="58">
        <v>-12810</v>
      </c>
      <c r="D19" s="58">
        <v>650807</v>
      </c>
      <c r="E19" s="58">
        <v>93618.93</v>
      </c>
      <c r="F19" s="58">
        <v>93618.93</v>
      </c>
      <c r="G19" s="58">
        <v>557188.06999999995</v>
      </c>
    </row>
    <row r="20" spans="1:7" x14ac:dyDescent="0.3">
      <c r="A20" s="68" t="s">
        <v>315</v>
      </c>
      <c r="B20" s="58">
        <v>27103</v>
      </c>
      <c r="C20" s="58">
        <v>0</v>
      </c>
      <c r="D20" s="58">
        <v>27103</v>
      </c>
      <c r="E20" s="58">
        <v>45</v>
      </c>
      <c r="F20" s="58">
        <v>45</v>
      </c>
      <c r="G20" s="58">
        <v>27058</v>
      </c>
    </row>
    <row r="21" spans="1:7" x14ac:dyDescent="0.3">
      <c r="A21" s="68" t="s">
        <v>316</v>
      </c>
      <c r="B21" s="58">
        <v>0</v>
      </c>
      <c r="C21" s="58">
        <v>12611</v>
      </c>
      <c r="D21" s="58">
        <v>12611</v>
      </c>
      <c r="E21" s="58">
        <v>12762</v>
      </c>
      <c r="F21" s="58">
        <v>12762</v>
      </c>
      <c r="G21" s="58">
        <v>-151</v>
      </c>
    </row>
    <row r="22" spans="1:7" x14ac:dyDescent="0.3">
      <c r="A22" s="68" t="s">
        <v>317</v>
      </c>
      <c r="B22" s="58">
        <v>209809</v>
      </c>
      <c r="C22" s="58">
        <v>199</v>
      </c>
      <c r="D22" s="58">
        <v>210008</v>
      </c>
      <c r="E22" s="58">
        <v>3115.33</v>
      </c>
      <c r="F22" s="58">
        <v>3115.33</v>
      </c>
      <c r="G22" s="58">
        <v>206892.67</v>
      </c>
    </row>
    <row r="23" spans="1:7" x14ac:dyDescent="0.3">
      <c r="A23" s="68" t="s">
        <v>318</v>
      </c>
      <c r="B23" s="58">
        <v>3516</v>
      </c>
      <c r="C23" s="58">
        <v>0</v>
      </c>
      <c r="D23" s="58">
        <v>3516</v>
      </c>
      <c r="E23" s="58">
        <v>1035.3</v>
      </c>
      <c r="F23" s="58">
        <v>1035.3</v>
      </c>
      <c r="G23" s="58">
        <v>2480.6999999999998</v>
      </c>
    </row>
    <row r="24" spans="1:7" x14ac:dyDescent="0.3">
      <c r="A24" s="68" t="s">
        <v>319</v>
      </c>
      <c r="B24" s="58">
        <v>260100</v>
      </c>
      <c r="C24" s="58">
        <v>0</v>
      </c>
      <c r="D24" s="58">
        <v>260100</v>
      </c>
      <c r="E24" s="58">
        <v>46140.2</v>
      </c>
      <c r="F24" s="58">
        <v>46140.2</v>
      </c>
      <c r="G24" s="58">
        <v>213959.8</v>
      </c>
    </row>
    <row r="25" spans="1:7" x14ac:dyDescent="0.3">
      <c r="A25" s="68" t="s">
        <v>320</v>
      </c>
      <c r="B25" s="58">
        <v>56726</v>
      </c>
      <c r="C25" s="58">
        <v>0</v>
      </c>
      <c r="D25" s="58">
        <v>56726</v>
      </c>
      <c r="E25" s="58">
        <v>9987.6</v>
      </c>
      <c r="F25" s="58">
        <v>9987.6</v>
      </c>
      <c r="G25" s="58">
        <v>46738.400000000001</v>
      </c>
    </row>
    <row r="26" spans="1:7" x14ac:dyDescent="0.3">
      <c r="A26" s="68" t="s">
        <v>321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3">
      <c r="A27" s="68" t="s">
        <v>322</v>
      </c>
      <c r="B27" s="58">
        <v>80488</v>
      </c>
      <c r="C27" s="58">
        <v>0</v>
      </c>
      <c r="D27" s="58">
        <v>80488</v>
      </c>
      <c r="E27" s="58">
        <v>6939.89</v>
      </c>
      <c r="F27" s="58">
        <v>6939.89</v>
      </c>
      <c r="G27" s="58">
        <v>73548.11</v>
      </c>
    </row>
    <row r="28" spans="1:7" x14ac:dyDescent="0.3">
      <c r="A28" s="67" t="s">
        <v>323</v>
      </c>
      <c r="B28" s="66">
        <v>13367707</v>
      </c>
      <c r="C28" s="66">
        <v>4136167.44</v>
      </c>
      <c r="D28" s="66">
        <v>17503874.440000001</v>
      </c>
      <c r="E28" s="66">
        <v>2291427.12</v>
      </c>
      <c r="F28" s="66">
        <v>2227759.12</v>
      </c>
      <c r="G28" s="66">
        <v>15212447.32</v>
      </c>
    </row>
    <row r="29" spans="1:7" x14ac:dyDescent="0.3">
      <c r="A29" s="68" t="s">
        <v>324</v>
      </c>
      <c r="B29" s="58">
        <v>643015</v>
      </c>
      <c r="C29" s="58">
        <v>0</v>
      </c>
      <c r="D29" s="58">
        <v>643015</v>
      </c>
      <c r="E29" s="58">
        <v>72883.42</v>
      </c>
      <c r="F29" s="58">
        <v>72883.42</v>
      </c>
      <c r="G29" s="58">
        <v>570131.57999999996</v>
      </c>
    </row>
    <row r="30" spans="1:7" x14ac:dyDescent="0.3">
      <c r="A30" s="68" t="s">
        <v>325</v>
      </c>
      <c r="B30" s="58">
        <v>819211</v>
      </c>
      <c r="C30" s="58">
        <v>121800</v>
      </c>
      <c r="D30" s="58">
        <v>941011</v>
      </c>
      <c r="E30" s="58">
        <v>166343.67000000001</v>
      </c>
      <c r="F30" s="58">
        <v>166343.67000000001</v>
      </c>
      <c r="G30" s="58">
        <v>774667.33</v>
      </c>
    </row>
    <row r="31" spans="1:7" x14ac:dyDescent="0.3">
      <c r="A31" s="68" t="s">
        <v>326</v>
      </c>
      <c r="B31" s="58">
        <v>5916745</v>
      </c>
      <c r="C31" s="58">
        <v>1095775.44</v>
      </c>
      <c r="D31" s="58">
        <v>7012520.4400000004</v>
      </c>
      <c r="E31" s="58">
        <v>1216748.04</v>
      </c>
      <c r="F31" s="58">
        <v>1216748.04</v>
      </c>
      <c r="G31" s="58">
        <v>5795772.4000000004</v>
      </c>
    </row>
    <row r="32" spans="1:7" x14ac:dyDescent="0.3">
      <c r="A32" s="68" t="s">
        <v>327</v>
      </c>
      <c r="B32" s="58">
        <v>307230</v>
      </c>
      <c r="C32" s="58">
        <v>0</v>
      </c>
      <c r="D32" s="58">
        <v>307230</v>
      </c>
      <c r="E32" s="58">
        <v>28045.94</v>
      </c>
      <c r="F32" s="58">
        <v>28045.94</v>
      </c>
      <c r="G32" s="58">
        <v>279184.06</v>
      </c>
    </row>
    <row r="33" spans="1:7" ht="14.4" customHeight="1" x14ac:dyDescent="0.3">
      <c r="A33" s="68" t="s">
        <v>328</v>
      </c>
      <c r="B33" s="58">
        <v>962880</v>
      </c>
      <c r="C33" s="58">
        <v>50112</v>
      </c>
      <c r="D33" s="58">
        <v>1012992</v>
      </c>
      <c r="E33" s="58">
        <v>77013.3</v>
      </c>
      <c r="F33" s="58">
        <v>77013.3</v>
      </c>
      <c r="G33" s="58">
        <v>935978.7</v>
      </c>
    </row>
    <row r="34" spans="1:7" ht="14.4" customHeight="1" x14ac:dyDescent="0.3">
      <c r="A34" s="68" t="s">
        <v>329</v>
      </c>
      <c r="B34" s="58">
        <v>339926</v>
      </c>
      <c r="C34" s="58">
        <v>257984</v>
      </c>
      <c r="D34" s="58">
        <v>597910</v>
      </c>
      <c r="E34" s="58">
        <v>253886.88</v>
      </c>
      <c r="F34" s="58">
        <v>253886.88</v>
      </c>
      <c r="G34" s="58">
        <v>344023.12</v>
      </c>
    </row>
    <row r="35" spans="1:7" ht="14.4" customHeight="1" x14ac:dyDescent="0.3">
      <c r="A35" s="68" t="s">
        <v>330</v>
      </c>
      <c r="B35" s="58">
        <v>45320</v>
      </c>
      <c r="C35" s="58">
        <v>0</v>
      </c>
      <c r="D35" s="58">
        <v>45320</v>
      </c>
      <c r="E35" s="58">
        <v>4112</v>
      </c>
      <c r="F35" s="58">
        <v>4112</v>
      </c>
      <c r="G35" s="58">
        <v>41208</v>
      </c>
    </row>
    <row r="36" spans="1:7" ht="14.4" customHeight="1" x14ac:dyDescent="0.3">
      <c r="A36" s="68" t="s">
        <v>331</v>
      </c>
      <c r="B36" s="58">
        <v>814069</v>
      </c>
      <c r="C36" s="58">
        <v>0</v>
      </c>
      <c r="D36" s="58">
        <v>814069</v>
      </c>
      <c r="E36" s="58">
        <v>275747.12</v>
      </c>
      <c r="F36" s="58">
        <v>275747.12</v>
      </c>
      <c r="G36" s="58">
        <v>538321.88</v>
      </c>
    </row>
    <row r="37" spans="1:7" ht="14.4" customHeight="1" x14ac:dyDescent="0.3">
      <c r="A37" s="68" t="s">
        <v>332</v>
      </c>
      <c r="B37" s="58">
        <v>3519311</v>
      </c>
      <c r="C37" s="58">
        <v>2610496</v>
      </c>
      <c r="D37" s="58">
        <v>6129807</v>
      </c>
      <c r="E37" s="58">
        <v>196646.75</v>
      </c>
      <c r="F37" s="58">
        <v>132978.75</v>
      </c>
      <c r="G37" s="58">
        <v>5933160.25</v>
      </c>
    </row>
    <row r="38" spans="1:7" x14ac:dyDescent="0.3">
      <c r="A38" s="67" t="s">
        <v>333</v>
      </c>
      <c r="B38" s="66">
        <v>7756700</v>
      </c>
      <c r="C38" s="66">
        <v>0</v>
      </c>
      <c r="D38" s="66">
        <v>7756700</v>
      </c>
      <c r="E38" s="66">
        <v>734106.26</v>
      </c>
      <c r="F38" s="66">
        <v>734106.26</v>
      </c>
      <c r="G38" s="66">
        <v>7022593.7400000002</v>
      </c>
    </row>
    <row r="39" spans="1:7" x14ac:dyDescent="0.3">
      <c r="A39" s="68" t="s">
        <v>334</v>
      </c>
      <c r="B39" s="58">
        <v>0</v>
      </c>
      <c r="C39" s="58">
        <v>0</v>
      </c>
      <c r="D39" s="58">
        <v>0</v>
      </c>
      <c r="E39" s="58">
        <v>0</v>
      </c>
      <c r="F39" s="58">
        <v>0</v>
      </c>
      <c r="G39" s="58">
        <v>0</v>
      </c>
    </row>
    <row r="40" spans="1:7" x14ac:dyDescent="0.3">
      <c r="A40" s="68" t="s">
        <v>335</v>
      </c>
      <c r="B40" s="58">
        <v>0</v>
      </c>
      <c r="C40" s="58">
        <v>0</v>
      </c>
      <c r="D40" s="58">
        <v>0</v>
      </c>
      <c r="E40" s="58">
        <v>0</v>
      </c>
      <c r="F40" s="58">
        <v>0</v>
      </c>
      <c r="G40" s="58">
        <v>0</v>
      </c>
    </row>
    <row r="41" spans="1:7" x14ac:dyDescent="0.3">
      <c r="A41" s="68" t="s">
        <v>336</v>
      </c>
      <c r="B41" s="58">
        <v>0</v>
      </c>
      <c r="C41" s="58">
        <v>0</v>
      </c>
      <c r="D41" s="58">
        <v>0</v>
      </c>
      <c r="E41" s="58">
        <v>0</v>
      </c>
      <c r="F41" s="58">
        <v>0</v>
      </c>
      <c r="G41" s="58">
        <v>0</v>
      </c>
    </row>
    <row r="42" spans="1:7" x14ac:dyDescent="0.3">
      <c r="A42" s="68" t="s">
        <v>337</v>
      </c>
      <c r="B42" s="58">
        <v>7756700</v>
      </c>
      <c r="C42" s="58">
        <v>0</v>
      </c>
      <c r="D42" s="58">
        <v>7756700</v>
      </c>
      <c r="E42" s="58">
        <v>734106.26</v>
      </c>
      <c r="F42" s="58">
        <v>734106.26</v>
      </c>
      <c r="G42" s="58">
        <v>7022593.7400000002</v>
      </c>
    </row>
    <row r="43" spans="1:7" x14ac:dyDescent="0.3">
      <c r="A43" s="68" t="s">
        <v>338</v>
      </c>
      <c r="B43" s="58">
        <v>0</v>
      </c>
      <c r="C43" s="58">
        <v>0</v>
      </c>
      <c r="D43" s="58">
        <v>0</v>
      </c>
      <c r="E43" s="58">
        <v>0</v>
      </c>
      <c r="F43" s="58">
        <v>0</v>
      </c>
      <c r="G43" s="58">
        <v>0</v>
      </c>
    </row>
    <row r="44" spans="1:7" x14ac:dyDescent="0.3">
      <c r="A44" s="68" t="s">
        <v>339</v>
      </c>
      <c r="B44" s="58">
        <v>0</v>
      </c>
      <c r="C44" s="58">
        <v>0</v>
      </c>
      <c r="D44" s="58">
        <v>0</v>
      </c>
      <c r="E44" s="58">
        <v>0</v>
      </c>
      <c r="F44" s="58">
        <v>0</v>
      </c>
      <c r="G44" s="58">
        <v>0</v>
      </c>
    </row>
    <row r="45" spans="1:7" x14ac:dyDescent="0.3">
      <c r="A45" s="68" t="s">
        <v>340</v>
      </c>
      <c r="B45" s="58">
        <v>0</v>
      </c>
      <c r="C45" s="58">
        <v>0</v>
      </c>
      <c r="D45" s="58">
        <v>0</v>
      </c>
      <c r="E45" s="58">
        <v>0</v>
      </c>
      <c r="F45" s="58">
        <v>0</v>
      </c>
      <c r="G45" s="58">
        <v>0</v>
      </c>
    </row>
    <row r="46" spans="1:7" x14ac:dyDescent="0.3">
      <c r="A46" s="68" t="s">
        <v>341</v>
      </c>
      <c r="B46" s="58">
        <v>0</v>
      </c>
      <c r="C46" s="58">
        <v>0</v>
      </c>
      <c r="D46" s="58">
        <v>0</v>
      </c>
      <c r="E46" s="58">
        <v>0</v>
      </c>
      <c r="F46" s="58">
        <v>0</v>
      </c>
      <c r="G46" s="58">
        <v>0</v>
      </c>
    </row>
    <row r="47" spans="1:7" x14ac:dyDescent="0.3">
      <c r="A47" s="68" t="s">
        <v>342</v>
      </c>
      <c r="B47" s="58">
        <v>0</v>
      </c>
      <c r="C47" s="58">
        <v>0</v>
      </c>
      <c r="D47" s="58">
        <v>0</v>
      </c>
      <c r="E47" s="58">
        <v>0</v>
      </c>
      <c r="F47" s="58">
        <v>0</v>
      </c>
      <c r="G47" s="58">
        <v>0</v>
      </c>
    </row>
    <row r="48" spans="1:7" x14ac:dyDescent="0.3">
      <c r="A48" s="67" t="s">
        <v>343</v>
      </c>
      <c r="B48" s="66">
        <v>0</v>
      </c>
      <c r="C48" s="66">
        <v>1478908.27</v>
      </c>
      <c r="D48" s="66">
        <v>1478908.27</v>
      </c>
      <c r="E48" s="66">
        <v>0</v>
      </c>
      <c r="F48" s="66">
        <v>0</v>
      </c>
      <c r="G48" s="66">
        <v>1478908.27</v>
      </c>
    </row>
    <row r="49" spans="1:7" x14ac:dyDescent="0.3">
      <c r="A49" s="68" t="s">
        <v>344</v>
      </c>
      <c r="B49" s="58">
        <v>0</v>
      </c>
      <c r="C49" s="58">
        <v>0</v>
      </c>
      <c r="D49" s="58">
        <v>0</v>
      </c>
      <c r="E49" s="58">
        <v>0</v>
      </c>
      <c r="F49" s="58">
        <v>0</v>
      </c>
      <c r="G49" s="58">
        <v>0</v>
      </c>
    </row>
    <row r="50" spans="1:7" x14ac:dyDescent="0.3">
      <c r="A50" s="68" t="s">
        <v>345</v>
      </c>
      <c r="B50" s="58">
        <v>0</v>
      </c>
      <c r="C50" s="58">
        <v>0</v>
      </c>
      <c r="D50" s="58">
        <v>0</v>
      </c>
      <c r="E50" s="58">
        <v>0</v>
      </c>
      <c r="F50" s="58">
        <v>0</v>
      </c>
      <c r="G50" s="58">
        <v>0</v>
      </c>
    </row>
    <row r="51" spans="1:7" x14ac:dyDescent="0.3">
      <c r="A51" s="68" t="s">
        <v>346</v>
      </c>
      <c r="B51" s="58">
        <v>0</v>
      </c>
      <c r="C51" s="58">
        <v>0</v>
      </c>
      <c r="D51" s="58">
        <v>0</v>
      </c>
      <c r="E51" s="58">
        <v>0</v>
      </c>
      <c r="F51" s="58">
        <v>0</v>
      </c>
      <c r="G51" s="58">
        <v>0</v>
      </c>
    </row>
    <row r="52" spans="1:7" x14ac:dyDescent="0.3">
      <c r="A52" s="68" t="s">
        <v>347</v>
      </c>
      <c r="B52" s="58">
        <v>0</v>
      </c>
      <c r="C52" s="58">
        <v>1478908.27</v>
      </c>
      <c r="D52" s="58">
        <v>1478908.27</v>
      </c>
      <c r="E52" s="58">
        <v>0</v>
      </c>
      <c r="F52" s="58">
        <v>0</v>
      </c>
      <c r="G52" s="58">
        <v>1478908.27</v>
      </c>
    </row>
    <row r="53" spans="1:7" x14ac:dyDescent="0.3">
      <c r="A53" s="68" t="s">
        <v>348</v>
      </c>
      <c r="B53" s="58">
        <v>0</v>
      </c>
      <c r="C53" s="58">
        <v>0</v>
      </c>
      <c r="D53" s="58">
        <v>0</v>
      </c>
      <c r="E53" s="58">
        <v>0</v>
      </c>
      <c r="F53" s="58">
        <v>0</v>
      </c>
      <c r="G53" s="58">
        <v>0</v>
      </c>
    </row>
    <row r="54" spans="1:7" x14ac:dyDescent="0.3">
      <c r="A54" s="68" t="s">
        <v>349</v>
      </c>
      <c r="B54" s="58">
        <v>0</v>
      </c>
      <c r="C54" s="58">
        <v>0</v>
      </c>
      <c r="D54" s="58">
        <v>0</v>
      </c>
      <c r="E54" s="58">
        <v>0</v>
      </c>
      <c r="F54" s="58">
        <v>0</v>
      </c>
      <c r="G54" s="58">
        <v>0</v>
      </c>
    </row>
    <row r="55" spans="1:7" x14ac:dyDescent="0.3">
      <c r="A55" s="68" t="s">
        <v>350</v>
      </c>
      <c r="B55" s="58">
        <v>0</v>
      </c>
      <c r="C55" s="58">
        <v>0</v>
      </c>
      <c r="D55" s="58">
        <v>0</v>
      </c>
      <c r="E55" s="58">
        <v>0</v>
      </c>
      <c r="F55" s="58">
        <v>0</v>
      </c>
      <c r="G55" s="58">
        <v>0</v>
      </c>
    </row>
    <row r="56" spans="1:7" x14ac:dyDescent="0.3">
      <c r="A56" s="68" t="s">
        <v>351</v>
      </c>
      <c r="B56" s="58">
        <v>0</v>
      </c>
      <c r="C56" s="58">
        <v>0</v>
      </c>
      <c r="D56" s="58">
        <v>0</v>
      </c>
      <c r="E56" s="58">
        <v>0</v>
      </c>
      <c r="F56" s="58">
        <v>0</v>
      </c>
      <c r="G56" s="58">
        <v>0</v>
      </c>
    </row>
    <row r="57" spans="1:7" x14ac:dyDescent="0.3">
      <c r="A57" s="68" t="s">
        <v>352</v>
      </c>
      <c r="B57" s="58">
        <v>0</v>
      </c>
      <c r="C57" s="58">
        <v>0</v>
      </c>
      <c r="D57" s="58">
        <v>0</v>
      </c>
      <c r="E57" s="58">
        <v>0</v>
      </c>
      <c r="F57" s="58">
        <v>0</v>
      </c>
      <c r="G57" s="58">
        <v>0</v>
      </c>
    </row>
    <row r="58" spans="1:7" x14ac:dyDescent="0.3">
      <c r="A58" s="67" t="s">
        <v>353</v>
      </c>
      <c r="B58" s="66">
        <v>0</v>
      </c>
      <c r="C58" s="66">
        <v>0</v>
      </c>
      <c r="D58" s="66">
        <v>0</v>
      </c>
      <c r="E58" s="66">
        <v>0</v>
      </c>
      <c r="F58" s="66">
        <v>0</v>
      </c>
      <c r="G58" s="66">
        <v>0</v>
      </c>
    </row>
    <row r="59" spans="1:7" x14ac:dyDescent="0.3">
      <c r="A59" s="68" t="s">
        <v>354</v>
      </c>
      <c r="B59" s="58">
        <v>0</v>
      </c>
      <c r="C59" s="58">
        <v>0</v>
      </c>
      <c r="D59" s="58">
        <v>0</v>
      </c>
      <c r="E59" s="58">
        <v>0</v>
      </c>
      <c r="F59" s="58">
        <v>0</v>
      </c>
      <c r="G59" s="58">
        <v>0</v>
      </c>
    </row>
    <row r="60" spans="1:7" x14ac:dyDescent="0.3">
      <c r="A60" s="68" t="s">
        <v>355</v>
      </c>
      <c r="B60" s="58">
        <v>0</v>
      </c>
      <c r="C60" s="58">
        <v>0</v>
      </c>
      <c r="D60" s="58">
        <v>0</v>
      </c>
      <c r="E60" s="58">
        <v>0</v>
      </c>
      <c r="F60" s="58">
        <v>0</v>
      </c>
      <c r="G60" s="58">
        <v>0</v>
      </c>
    </row>
    <row r="61" spans="1:7" x14ac:dyDescent="0.3">
      <c r="A61" s="68" t="s">
        <v>356</v>
      </c>
      <c r="B61" s="58">
        <v>0</v>
      </c>
      <c r="C61" s="58">
        <v>0</v>
      </c>
      <c r="D61" s="58">
        <v>0</v>
      </c>
      <c r="E61" s="58">
        <v>0</v>
      </c>
      <c r="F61" s="58">
        <v>0</v>
      </c>
      <c r="G61" s="58">
        <v>0</v>
      </c>
    </row>
    <row r="62" spans="1:7" x14ac:dyDescent="0.3">
      <c r="A62" s="67" t="s">
        <v>357</v>
      </c>
      <c r="B62" s="66">
        <v>0</v>
      </c>
      <c r="C62" s="66">
        <v>0</v>
      </c>
      <c r="D62" s="66">
        <v>0</v>
      </c>
      <c r="E62" s="66">
        <v>0</v>
      </c>
      <c r="F62" s="66">
        <v>0</v>
      </c>
      <c r="G62" s="66">
        <v>0</v>
      </c>
    </row>
    <row r="63" spans="1:7" x14ac:dyDescent="0.3">
      <c r="A63" s="68" t="s">
        <v>358</v>
      </c>
      <c r="B63" s="58">
        <v>0</v>
      </c>
      <c r="C63" s="58">
        <v>0</v>
      </c>
      <c r="D63" s="58">
        <v>0</v>
      </c>
      <c r="E63" s="58">
        <v>0</v>
      </c>
      <c r="F63" s="58">
        <v>0</v>
      </c>
      <c r="G63" s="58">
        <v>0</v>
      </c>
    </row>
    <row r="64" spans="1:7" x14ac:dyDescent="0.3">
      <c r="A64" s="68" t="s">
        <v>359</v>
      </c>
      <c r="B64" s="58">
        <v>0</v>
      </c>
      <c r="C64" s="58">
        <v>0</v>
      </c>
      <c r="D64" s="58">
        <v>0</v>
      </c>
      <c r="E64" s="58">
        <v>0</v>
      </c>
      <c r="F64" s="58">
        <v>0</v>
      </c>
      <c r="G64" s="58">
        <v>0</v>
      </c>
    </row>
    <row r="65" spans="1:7" x14ac:dyDescent="0.3">
      <c r="A65" s="68" t="s">
        <v>360</v>
      </c>
      <c r="B65" s="58">
        <v>0</v>
      </c>
      <c r="C65" s="58">
        <v>0</v>
      </c>
      <c r="D65" s="58">
        <v>0</v>
      </c>
      <c r="E65" s="58">
        <v>0</v>
      </c>
      <c r="F65" s="58">
        <v>0</v>
      </c>
      <c r="G65" s="58">
        <v>0</v>
      </c>
    </row>
    <row r="66" spans="1:7" x14ac:dyDescent="0.3">
      <c r="A66" s="68" t="s">
        <v>361</v>
      </c>
      <c r="B66" s="58">
        <v>0</v>
      </c>
      <c r="C66" s="58">
        <v>0</v>
      </c>
      <c r="D66" s="58">
        <v>0</v>
      </c>
      <c r="E66" s="58">
        <v>0</v>
      </c>
      <c r="F66" s="58">
        <v>0</v>
      </c>
      <c r="G66" s="58">
        <v>0</v>
      </c>
    </row>
    <row r="67" spans="1:7" x14ac:dyDescent="0.3">
      <c r="A67" s="68" t="s">
        <v>362</v>
      </c>
      <c r="B67" s="58">
        <v>0</v>
      </c>
      <c r="C67" s="58">
        <v>0</v>
      </c>
      <c r="D67" s="58">
        <v>0</v>
      </c>
      <c r="E67" s="58">
        <v>0</v>
      </c>
      <c r="F67" s="58">
        <v>0</v>
      </c>
      <c r="G67" s="58">
        <v>0</v>
      </c>
    </row>
    <row r="68" spans="1:7" x14ac:dyDescent="0.3">
      <c r="A68" s="68" t="s">
        <v>363</v>
      </c>
      <c r="B68" s="58">
        <v>0</v>
      </c>
      <c r="C68" s="58">
        <v>0</v>
      </c>
      <c r="D68" s="58">
        <v>0</v>
      </c>
      <c r="E68" s="58">
        <v>0</v>
      </c>
      <c r="F68" s="58">
        <v>0</v>
      </c>
      <c r="G68" s="58">
        <v>0</v>
      </c>
    </row>
    <row r="69" spans="1:7" x14ac:dyDescent="0.3">
      <c r="A69" s="68" t="s">
        <v>364</v>
      </c>
      <c r="B69" s="58">
        <v>0</v>
      </c>
      <c r="C69" s="58">
        <v>0</v>
      </c>
      <c r="D69" s="58">
        <v>0</v>
      </c>
      <c r="E69" s="58">
        <v>0</v>
      </c>
      <c r="F69" s="58">
        <v>0</v>
      </c>
      <c r="G69" s="58">
        <v>0</v>
      </c>
    </row>
    <row r="70" spans="1:7" x14ac:dyDescent="0.3">
      <c r="A70" s="68" t="s">
        <v>365</v>
      </c>
      <c r="B70" s="58">
        <v>0</v>
      </c>
      <c r="C70" s="58">
        <v>0</v>
      </c>
      <c r="D70" s="58">
        <v>0</v>
      </c>
      <c r="E70" s="58">
        <v>0</v>
      </c>
      <c r="F70" s="58">
        <v>0</v>
      </c>
      <c r="G70" s="58">
        <v>0</v>
      </c>
    </row>
    <row r="71" spans="1:7" x14ac:dyDescent="0.3">
      <c r="A71" s="67" t="s">
        <v>366</v>
      </c>
      <c r="B71" s="66">
        <v>0</v>
      </c>
      <c r="C71" s="66">
        <v>0</v>
      </c>
      <c r="D71" s="66">
        <v>0</v>
      </c>
      <c r="E71" s="66">
        <v>0</v>
      </c>
      <c r="F71" s="66">
        <v>0</v>
      </c>
      <c r="G71" s="66">
        <v>0</v>
      </c>
    </row>
    <row r="72" spans="1:7" x14ac:dyDescent="0.3">
      <c r="A72" s="68" t="s">
        <v>367</v>
      </c>
      <c r="B72" s="58">
        <v>0</v>
      </c>
      <c r="C72" s="58">
        <v>0</v>
      </c>
      <c r="D72" s="58">
        <v>0</v>
      </c>
      <c r="E72" s="58">
        <v>0</v>
      </c>
      <c r="F72" s="58">
        <v>0</v>
      </c>
      <c r="G72" s="58">
        <v>0</v>
      </c>
    </row>
    <row r="73" spans="1:7" x14ac:dyDescent="0.3">
      <c r="A73" s="68" t="s">
        <v>368</v>
      </c>
      <c r="B73" s="58">
        <v>0</v>
      </c>
      <c r="C73" s="58">
        <v>0</v>
      </c>
      <c r="D73" s="58">
        <v>0</v>
      </c>
      <c r="E73" s="58">
        <v>0</v>
      </c>
      <c r="F73" s="58">
        <v>0</v>
      </c>
      <c r="G73" s="58">
        <v>0</v>
      </c>
    </row>
    <row r="74" spans="1:7" x14ac:dyDescent="0.3">
      <c r="A74" s="68" t="s">
        <v>369</v>
      </c>
      <c r="B74" s="58">
        <v>0</v>
      </c>
      <c r="C74" s="58">
        <v>0</v>
      </c>
      <c r="D74" s="58">
        <v>0</v>
      </c>
      <c r="E74" s="58">
        <v>0</v>
      </c>
      <c r="F74" s="58">
        <v>0</v>
      </c>
      <c r="G74" s="58">
        <v>0</v>
      </c>
    </row>
    <row r="75" spans="1:7" x14ac:dyDescent="0.3">
      <c r="A75" s="67" t="s">
        <v>370</v>
      </c>
      <c r="B75" s="66">
        <v>0</v>
      </c>
      <c r="C75" s="66">
        <v>0</v>
      </c>
      <c r="D75" s="66">
        <v>0</v>
      </c>
      <c r="E75" s="66">
        <v>0</v>
      </c>
      <c r="F75" s="66">
        <v>0</v>
      </c>
      <c r="G75" s="66">
        <v>0</v>
      </c>
    </row>
    <row r="76" spans="1:7" x14ac:dyDescent="0.3">
      <c r="A76" s="68" t="s">
        <v>371</v>
      </c>
      <c r="B76" s="58">
        <v>0</v>
      </c>
      <c r="C76" s="58">
        <v>0</v>
      </c>
      <c r="D76" s="58">
        <v>0</v>
      </c>
      <c r="E76" s="58">
        <v>0</v>
      </c>
      <c r="F76" s="58">
        <v>0</v>
      </c>
      <c r="G76" s="58">
        <v>0</v>
      </c>
    </row>
    <row r="77" spans="1:7" x14ac:dyDescent="0.3">
      <c r="A77" s="68" t="s">
        <v>372</v>
      </c>
      <c r="B77" s="58">
        <v>0</v>
      </c>
      <c r="C77" s="58">
        <v>0</v>
      </c>
      <c r="D77" s="58">
        <v>0</v>
      </c>
      <c r="E77" s="58">
        <v>0</v>
      </c>
      <c r="F77" s="58">
        <v>0</v>
      </c>
      <c r="G77" s="58">
        <v>0</v>
      </c>
    </row>
    <row r="78" spans="1:7" x14ac:dyDescent="0.3">
      <c r="A78" s="68" t="s">
        <v>373</v>
      </c>
      <c r="B78" s="58">
        <v>0</v>
      </c>
      <c r="C78" s="58">
        <v>0</v>
      </c>
      <c r="D78" s="58">
        <v>0</v>
      </c>
      <c r="E78" s="58">
        <v>0</v>
      </c>
      <c r="F78" s="58">
        <v>0</v>
      </c>
      <c r="G78" s="58">
        <v>0</v>
      </c>
    </row>
    <row r="79" spans="1:7" x14ac:dyDescent="0.3">
      <c r="A79" s="68" t="s">
        <v>374</v>
      </c>
      <c r="B79" s="58">
        <v>0</v>
      </c>
      <c r="C79" s="58">
        <v>0</v>
      </c>
      <c r="D79" s="58">
        <v>0</v>
      </c>
      <c r="E79" s="58">
        <v>0</v>
      </c>
      <c r="F79" s="58">
        <v>0</v>
      </c>
      <c r="G79" s="58">
        <v>0</v>
      </c>
    </row>
    <row r="80" spans="1:7" x14ac:dyDescent="0.3">
      <c r="A80" s="68" t="s">
        <v>375</v>
      </c>
      <c r="B80" s="58">
        <v>0</v>
      </c>
      <c r="C80" s="58">
        <v>0</v>
      </c>
      <c r="D80" s="58">
        <v>0</v>
      </c>
      <c r="E80" s="58">
        <v>0</v>
      </c>
      <c r="F80" s="58">
        <v>0</v>
      </c>
      <c r="G80" s="58">
        <v>0</v>
      </c>
    </row>
    <row r="81" spans="1:7" x14ac:dyDescent="0.3">
      <c r="A81" s="68" t="s">
        <v>376</v>
      </c>
      <c r="B81" s="58">
        <v>0</v>
      </c>
      <c r="C81" s="58">
        <v>0</v>
      </c>
      <c r="D81" s="58">
        <v>0</v>
      </c>
      <c r="E81" s="58">
        <v>0</v>
      </c>
      <c r="F81" s="58">
        <v>0</v>
      </c>
      <c r="G81" s="58">
        <v>0</v>
      </c>
    </row>
    <row r="82" spans="1:7" x14ac:dyDescent="0.3">
      <c r="A82" s="68" t="s">
        <v>377</v>
      </c>
      <c r="B82" s="58">
        <v>0</v>
      </c>
      <c r="C82" s="58">
        <v>0</v>
      </c>
      <c r="D82" s="58">
        <v>0</v>
      </c>
      <c r="E82" s="58">
        <v>0</v>
      </c>
      <c r="F82" s="58">
        <v>0</v>
      </c>
      <c r="G82" s="58">
        <v>0</v>
      </c>
    </row>
    <row r="83" spans="1:7" x14ac:dyDescent="0.3">
      <c r="A83" s="69"/>
      <c r="B83" s="58"/>
      <c r="C83" s="58"/>
      <c r="D83" s="58"/>
      <c r="E83" s="58"/>
      <c r="F83" s="58"/>
      <c r="G83" s="58"/>
    </row>
    <row r="84" spans="1:7" x14ac:dyDescent="0.3">
      <c r="A84" s="27" t="s">
        <v>378</v>
      </c>
      <c r="B84" s="66">
        <v>0</v>
      </c>
      <c r="C84" s="66">
        <v>0</v>
      </c>
      <c r="D84" s="66">
        <v>0</v>
      </c>
      <c r="E84" s="66">
        <v>0</v>
      </c>
      <c r="F84" s="66">
        <v>0</v>
      </c>
      <c r="G84" s="66">
        <v>0</v>
      </c>
    </row>
    <row r="85" spans="1:7" x14ac:dyDescent="0.3">
      <c r="A85" s="67" t="s">
        <v>305</v>
      </c>
      <c r="B85" s="66">
        <v>0</v>
      </c>
      <c r="C85" s="66">
        <v>0</v>
      </c>
      <c r="D85" s="66">
        <v>0</v>
      </c>
      <c r="E85" s="66">
        <v>0</v>
      </c>
      <c r="F85" s="66">
        <v>0</v>
      </c>
      <c r="G85" s="66">
        <v>0</v>
      </c>
    </row>
    <row r="86" spans="1:7" x14ac:dyDescent="0.3">
      <c r="A86" s="68" t="s">
        <v>306</v>
      </c>
      <c r="B86" s="58">
        <v>0</v>
      </c>
      <c r="C86" s="58">
        <v>0</v>
      </c>
      <c r="D86" s="58">
        <v>0</v>
      </c>
      <c r="E86" s="58">
        <v>0</v>
      </c>
      <c r="F86" s="58">
        <v>0</v>
      </c>
      <c r="G86" s="58">
        <v>0</v>
      </c>
    </row>
    <row r="87" spans="1:7" x14ac:dyDescent="0.3">
      <c r="A87" s="68" t="s">
        <v>307</v>
      </c>
      <c r="B87" s="58">
        <v>0</v>
      </c>
      <c r="C87" s="58">
        <v>0</v>
      </c>
      <c r="D87" s="58">
        <v>0</v>
      </c>
      <c r="E87" s="58">
        <v>0</v>
      </c>
      <c r="F87" s="58">
        <v>0</v>
      </c>
      <c r="G87" s="58">
        <v>0</v>
      </c>
    </row>
    <row r="88" spans="1:7" x14ac:dyDescent="0.3">
      <c r="A88" s="68" t="s">
        <v>308</v>
      </c>
      <c r="B88" s="58">
        <v>0</v>
      </c>
      <c r="C88" s="58">
        <v>0</v>
      </c>
      <c r="D88" s="58">
        <v>0</v>
      </c>
      <c r="E88" s="58">
        <v>0</v>
      </c>
      <c r="F88" s="58">
        <v>0</v>
      </c>
      <c r="G88" s="58">
        <v>0</v>
      </c>
    </row>
    <row r="89" spans="1:7" x14ac:dyDescent="0.3">
      <c r="A89" s="68" t="s">
        <v>309</v>
      </c>
      <c r="B89" s="58">
        <v>0</v>
      </c>
      <c r="C89" s="58">
        <v>0</v>
      </c>
      <c r="D89" s="58">
        <v>0</v>
      </c>
      <c r="E89" s="58">
        <v>0</v>
      </c>
      <c r="F89" s="58">
        <v>0</v>
      </c>
      <c r="G89" s="58">
        <v>0</v>
      </c>
    </row>
    <row r="90" spans="1:7" x14ac:dyDescent="0.3">
      <c r="A90" s="68" t="s">
        <v>310</v>
      </c>
      <c r="B90" s="58">
        <v>0</v>
      </c>
      <c r="C90" s="58">
        <v>0</v>
      </c>
      <c r="D90" s="58">
        <v>0</v>
      </c>
      <c r="E90" s="58">
        <v>0</v>
      </c>
      <c r="F90" s="58">
        <v>0</v>
      </c>
      <c r="G90" s="58">
        <v>0</v>
      </c>
    </row>
    <row r="91" spans="1:7" x14ac:dyDescent="0.3">
      <c r="A91" s="68" t="s">
        <v>311</v>
      </c>
      <c r="B91" s="58">
        <v>0</v>
      </c>
      <c r="C91" s="58">
        <v>0</v>
      </c>
      <c r="D91" s="58">
        <v>0</v>
      </c>
      <c r="E91" s="58">
        <v>0</v>
      </c>
      <c r="F91" s="58">
        <v>0</v>
      </c>
      <c r="G91" s="58">
        <v>0</v>
      </c>
    </row>
    <row r="92" spans="1:7" x14ac:dyDescent="0.3">
      <c r="A92" s="68" t="s">
        <v>312</v>
      </c>
      <c r="B92" s="58">
        <v>0</v>
      </c>
      <c r="C92" s="58">
        <v>0</v>
      </c>
      <c r="D92" s="58">
        <v>0</v>
      </c>
      <c r="E92" s="58">
        <v>0</v>
      </c>
      <c r="F92" s="58">
        <v>0</v>
      </c>
      <c r="G92" s="58">
        <v>0</v>
      </c>
    </row>
    <row r="93" spans="1:7" x14ac:dyDescent="0.3">
      <c r="A93" s="67" t="s">
        <v>313</v>
      </c>
      <c r="B93" s="66">
        <v>0</v>
      </c>
      <c r="C93" s="66">
        <v>0</v>
      </c>
      <c r="D93" s="66">
        <v>0</v>
      </c>
      <c r="E93" s="66">
        <v>0</v>
      </c>
      <c r="F93" s="66">
        <v>0</v>
      </c>
      <c r="G93" s="66">
        <v>0</v>
      </c>
    </row>
    <row r="94" spans="1:7" x14ac:dyDescent="0.3">
      <c r="A94" s="68" t="s">
        <v>314</v>
      </c>
      <c r="B94" s="58">
        <v>0</v>
      </c>
      <c r="C94" s="58">
        <v>0</v>
      </c>
      <c r="D94" s="58">
        <v>0</v>
      </c>
      <c r="E94" s="58">
        <v>0</v>
      </c>
      <c r="F94" s="58">
        <v>0</v>
      </c>
      <c r="G94" s="58">
        <v>0</v>
      </c>
    </row>
    <row r="95" spans="1:7" x14ac:dyDescent="0.3">
      <c r="A95" s="68" t="s">
        <v>315</v>
      </c>
      <c r="B95" s="58">
        <v>0</v>
      </c>
      <c r="C95" s="58">
        <v>0</v>
      </c>
      <c r="D95" s="58">
        <v>0</v>
      </c>
      <c r="E95" s="58">
        <v>0</v>
      </c>
      <c r="F95" s="58">
        <v>0</v>
      </c>
      <c r="G95" s="58">
        <v>0</v>
      </c>
    </row>
    <row r="96" spans="1:7" x14ac:dyDescent="0.3">
      <c r="A96" s="68" t="s">
        <v>316</v>
      </c>
      <c r="B96" s="58">
        <v>0</v>
      </c>
      <c r="C96" s="58">
        <v>0</v>
      </c>
      <c r="D96" s="58">
        <v>0</v>
      </c>
      <c r="E96" s="58">
        <v>0</v>
      </c>
      <c r="F96" s="58">
        <v>0</v>
      </c>
      <c r="G96" s="58">
        <v>0</v>
      </c>
    </row>
    <row r="97" spans="1:7" x14ac:dyDescent="0.3">
      <c r="A97" s="68" t="s">
        <v>317</v>
      </c>
      <c r="B97" s="58">
        <v>0</v>
      </c>
      <c r="C97" s="58">
        <v>0</v>
      </c>
      <c r="D97" s="58">
        <v>0</v>
      </c>
      <c r="E97" s="58">
        <v>0</v>
      </c>
      <c r="F97" s="58">
        <v>0</v>
      </c>
      <c r="G97" s="58">
        <v>0</v>
      </c>
    </row>
    <row r="98" spans="1:7" x14ac:dyDescent="0.3">
      <c r="A98" s="70" t="s">
        <v>318</v>
      </c>
      <c r="B98" s="58">
        <v>0</v>
      </c>
      <c r="C98" s="58">
        <v>0</v>
      </c>
      <c r="D98" s="58">
        <v>0</v>
      </c>
      <c r="E98" s="58">
        <v>0</v>
      </c>
      <c r="F98" s="58">
        <v>0</v>
      </c>
      <c r="G98" s="58">
        <v>0</v>
      </c>
    </row>
    <row r="99" spans="1:7" x14ac:dyDescent="0.3">
      <c r="A99" s="68" t="s">
        <v>319</v>
      </c>
      <c r="B99" s="58">
        <v>0</v>
      </c>
      <c r="C99" s="58">
        <v>0</v>
      </c>
      <c r="D99" s="58">
        <v>0</v>
      </c>
      <c r="E99" s="58">
        <v>0</v>
      </c>
      <c r="F99" s="58">
        <v>0</v>
      </c>
      <c r="G99" s="58">
        <v>0</v>
      </c>
    </row>
    <row r="100" spans="1:7" x14ac:dyDescent="0.3">
      <c r="A100" s="68" t="s">
        <v>320</v>
      </c>
      <c r="B100" s="58">
        <v>0</v>
      </c>
      <c r="C100" s="58">
        <v>0</v>
      </c>
      <c r="D100" s="58">
        <v>0</v>
      </c>
      <c r="E100" s="58">
        <v>0</v>
      </c>
      <c r="F100" s="58">
        <v>0</v>
      </c>
      <c r="G100" s="58">
        <v>0</v>
      </c>
    </row>
    <row r="101" spans="1:7" x14ac:dyDescent="0.3">
      <c r="A101" s="68" t="s">
        <v>321</v>
      </c>
      <c r="B101" s="58">
        <v>0</v>
      </c>
      <c r="C101" s="58">
        <v>0</v>
      </c>
      <c r="D101" s="58">
        <v>0</v>
      </c>
      <c r="E101" s="58">
        <v>0</v>
      </c>
      <c r="F101" s="58">
        <v>0</v>
      </c>
      <c r="G101" s="58">
        <v>0</v>
      </c>
    </row>
    <row r="102" spans="1:7" x14ac:dyDescent="0.3">
      <c r="A102" s="68" t="s">
        <v>322</v>
      </c>
      <c r="B102" s="58">
        <v>0</v>
      </c>
      <c r="C102" s="58">
        <v>0</v>
      </c>
      <c r="D102" s="58">
        <v>0</v>
      </c>
      <c r="E102" s="58">
        <v>0</v>
      </c>
      <c r="F102" s="58">
        <v>0</v>
      </c>
      <c r="G102" s="58">
        <v>0</v>
      </c>
    </row>
    <row r="103" spans="1:7" x14ac:dyDescent="0.3">
      <c r="A103" s="67" t="s">
        <v>323</v>
      </c>
      <c r="B103" s="66">
        <v>0</v>
      </c>
      <c r="C103" s="66">
        <v>0</v>
      </c>
      <c r="D103" s="66">
        <v>0</v>
      </c>
      <c r="E103" s="66">
        <v>0</v>
      </c>
      <c r="F103" s="66">
        <v>0</v>
      </c>
      <c r="G103" s="66">
        <v>0</v>
      </c>
    </row>
    <row r="104" spans="1:7" x14ac:dyDescent="0.3">
      <c r="A104" s="68" t="s">
        <v>324</v>
      </c>
      <c r="B104" s="58">
        <v>0</v>
      </c>
      <c r="C104" s="58">
        <v>0</v>
      </c>
      <c r="D104" s="58">
        <v>0</v>
      </c>
      <c r="E104" s="58">
        <v>0</v>
      </c>
      <c r="F104" s="58">
        <v>0</v>
      </c>
      <c r="G104" s="58">
        <v>0</v>
      </c>
    </row>
    <row r="105" spans="1:7" x14ac:dyDescent="0.3">
      <c r="A105" s="68" t="s">
        <v>325</v>
      </c>
      <c r="B105" s="58">
        <v>0</v>
      </c>
      <c r="C105" s="58">
        <v>0</v>
      </c>
      <c r="D105" s="58">
        <v>0</v>
      </c>
      <c r="E105" s="58">
        <v>0</v>
      </c>
      <c r="F105" s="58">
        <v>0</v>
      </c>
      <c r="G105" s="58">
        <v>0</v>
      </c>
    </row>
    <row r="106" spans="1:7" x14ac:dyDescent="0.3">
      <c r="A106" s="68" t="s">
        <v>326</v>
      </c>
      <c r="B106" s="58">
        <v>0</v>
      </c>
      <c r="C106" s="58">
        <v>0</v>
      </c>
      <c r="D106" s="58">
        <v>0</v>
      </c>
      <c r="E106" s="58">
        <v>0</v>
      </c>
      <c r="F106" s="58">
        <v>0</v>
      </c>
      <c r="G106" s="58">
        <v>0</v>
      </c>
    </row>
    <row r="107" spans="1:7" x14ac:dyDescent="0.3">
      <c r="A107" s="68" t="s">
        <v>327</v>
      </c>
      <c r="B107" s="58">
        <v>0</v>
      </c>
      <c r="C107" s="58">
        <v>0</v>
      </c>
      <c r="D107" s="58">
        <v>0</v>
      </c>
      <c r="E107" s="58">
        <v>0</v>
      </c>
      <c r="F107" s="58">
        <v>0</v>
      </c>
      <c r="G107" s="58">
        <v>0</v>
      </c>
    </row>
    <row r="108" spans="1:7" x14ac:dyDescent="0.3">
      <c r="A108" s="68" t="s">
        <v>328</v>
      </c>
      <c r="B108" s="58">
        <v>0</v>
      </c>
      <c r="C108" s="58">
        <v>0</v>
      </c>
      <c r="D108" s="58">
        <v>0</v>
      </c>
      <c r="E108" s="58">
        <v>0</v>
      </c>
      <c r="F108" s="58">
        <v>0</v>
      </c>
      <c r="G108" s="58">
        <v>0</v>
      </c>
    </row>
    <row r="109" spans="1:7" x14ac:dyDescent="0.3">
      <c r="A109" s="68" t="s">
        <v>329</v>
      </c>
      <c r="B109" s="58">
        <v>0</v>
      </c>
      <c r="C109" s="58">
        <v>0</v>
      </c>
      <c r="D109" s="58">
        <v>0</v>
      </c>
      <c r="E109" s="58">
        <v>0</v>
      </c>
      <c r="F109" s="58">
        <v>0</v>
      </c>
      <c r="G109" s="58">
        <v>0</v>
      </c>
    </row>
    <row r="110" spans="1:7" x14ac:dyDescent="0.3">
      <c r="A110" s="68" t="s">
        <v>330</v>
      </c>
      <c r="B110" s="58">
        <v>0</v>
      </c>
      <c r="C110" s="58">
        <v>0</v>
      </c>
      <c r="D110" s="58">
        <v>0</v>
      </c>
      <c r="E110" s="58">
        <v>0</v>
      </c>
      <c r="F110" s="58">
        <v>0</v>
      </c>
      <c r="G110" s="58">
        <v>0</v>
      </c>
    </row>
    <row r="111" spans="1:7" x14ac:dyDescent="0.3">
      <c r="A111" s="68" t="s">
        <v>331</v>
      </c>
      <c r="B111" s="58">
        <v>0</v>
      </c>
      <c r="C111" s="58">
        <v>0</v>
      </c>
      <c r="D111" s="58">
        <v>0</v>
      </c>
      <c r="E111" s="58">
        <v>0</v>
      </c>
      <c r="F111" s="58">
        <v>0</v>
      </c>
      <c r="G111" s="58">
        <v>0</v>
      </c>
    </row>
    <row r="112" spans="1:7" x14ac:dyDescent="0.3">
      <c r="A112" s="68" t="s">
        <v>332</v>
      </c>
      <c r="B112" s="58">
        <v>0</v>
      </c>
      <c r="C112" s="58">
        <v>0</v>
      </c>
      <c r="D112" s="58">
        <v>0</v>
      </c>
      <c r="E112" s="58">
        <v>0</v>
      </c>
      <c r="F112" s="58">
        <v>0</v>
      </c>
      <c r="G112" s="58">
        <v>0</v>
      </c>
    </row>
    <row r="113" spans="1:7" x14ac:dyDescent="0.3">
      <c r="A113" s="67" t="s">
        <v>333</v>
      </c>
      <c r="B113" s="66">
        <v>0</v>
      </c>
      <c r="C113" s="66">
        <v>0</v>
      </c>
      <c r="D113" s="66">
        <v>0</v>
      </c>
      <c r="E113" s="66">
        <v>0</v>
      </c>
      <c r="F113" s="66">
        <v>0</v>
      </c>
      <c r="G113" s="66">
        <v>0</v>
      </c>
    </row>
    <row r="114" spans="1:7" x14ac:dyDescent="0.3">
      <c r="A114" s="68" t="s">
        <v>334</v>
      </c>
      <c r="B114" s="58">
        <v>0</v>
      </c>
      <c r="C114" s="58">
        <v>0</v>
      </c>
      <c r="D114" s="58">
        <v>0</v>
      </c>
      <c r="E114" s="58">
        <v>0</v>
      </c>
      <c r="F114" s="58">
        <v>0</v>
      </c>
      <c r="G114" s="58">
        <v>0</v>
      </c>
    </row>
    <row r="115" spans="1:7" x14ac:dyDescent="0.3">
      <c r="A115" s="68" t="s">
        <v>335</v>
      </c>
      <c r="B115" s="58">
        <v>0</v>
      </c>
      <c r="C115" s="58">
        <v>0</v>
      </c>
      <c r="D115" s="58">
        <v>0</v>
      </c>
      <c r="E115" s="58">
        <v>0</v>
      </c>
      <c r="F115" s="58">
        <v>0</v>
      </c>
      <c r="G115" s="58">
        <v>0</v>
      </c>
    </row>
    <row r="116" spans="1:7" x14ac:dyDescent="0.3">
      <c r="A116" s="68" t="s">
        <v>336</v>
      </c>
      <c r="B116" s="58">
        <v>0</v>
      </c>
      <c r="C116" s="58">
        <v>0</v>
      </c>
      <c r="D116" s="58">
        <v>0</v>
      </c>
      <c r="E116" s="58">
        <v>0</v>
      </c>
      <c r="F116" s="58">
        <v>0</v>
      </c>
      <c r="G116" s="58">
        <v>0</v>
      </c>
    </row>
    <row r="117" spans="1:7" x14ac:dyDescent="0.3">
      <c r="A117" s="68" t="s">
        <v>337</v>
      </c>
      <c r="B117" s="58">
        <v>0</v>
      </c>
      <c r="C117" s="58">
        <v>0</v>
      </c>
      <c r="D117" s="58">
        <v>0</v>
      </c>
      <c r="E117" s="58">
        <v>0</v>
      </c>
      <c r="F117" s="58">
        <v>0</v>
      </c>
      <c r="G117" s="58">
        <v>0</v>
      </c>
    </row>
    <row r="118" spans="1:7" x14ac:dyDescent="0.3">
      <c r="A118" s="68" t="s">
        <v>338</v>
      </c>
      <c r="B118" s="58">
        <v>0</v>
      </c>
      <c r="C118" s="58">
        <v>0</v>
      </c>
      <c r="D118" s="58">
        <v>0</v>
      </c>
      <c r="E118" s="58">
        <v>0</v>
      </c>
      <c r="F118" s="58">
        <v>0</v>
      </c>
      <c r="G118" s="58">
        <v>0</v>
      </c>
    </row>
    <row r="119" spans="1:7" x14ac:dyDescent="0.3">
      <c r="A119" s="68" t="s">
        <v>339</v>
      </c>
      <c r="B119" s="58">
        <v>0</v>
      </c>
      <c r="C119" s="58">
        <v>0</v>
      </c>
      <c r="D119" s="58">
        <v>0</v>
      </c>
      <c r="E119" s="58">
        <v>0</v>
      </c>
      <c r="F119" s="58">
        <v>0</v>
      </c>
      <c r="G119" s="58">
        <v>0</v>
      </c>
    </row>
    <row r="120" spans="1:7" x14ac:dyDescent="0.3">
      <c r="A120" s="68" t="s">
        <v>340</v>
      </c>
      <c r="B120" s="58">
        <v>0</v>
      </c>
      <c r="C120" s="58">
        <v>0</v>
      </c>
      <c r="D120" s="58">
        <v>0</v>
      </c>
      <c r="E120" s="58">
        <v>0</v>
      </c>
      <c r="F120" s="58">
        <v>0</v>
      </c>
      <c r="G120" s="58">
        <v>0</v>
      </c>
    </row>
    <row r="121" spans="1:7" x14ac:dyDescent="0.3">
      <c r="A121" s="68" t="s">
        <v>341</v>
      </c>
      <c r="B121" s="58">
        <v>0</v>
      </c>
      <c r="C121" s="58">
        <v>0</v>
      </c>
      <c r="D121" s="58">
        <v>0</v>
      </c>
      <c r="E121" s="58">
        <v>0</v>
      </c>
      <c r="F121" s="58">
        <v>0</v>
      </c>
      <c r="G121" s="58">
        <v>0</v>
      </c>
    </row>
    <row r="122" spans="1:7" x14ac:dyDescent="0.3">
      <c r="A122" s="68" t="s">
        <v>342</v>
      </c>
      <c r="B122" s="58">
        <v>0</v>
      </c>
      <c r="C122" s="58">
        <v>0</v>
      </c>
      <c r="D122" s="58">
        <v>0</v>
      </c>
      <c r="E122" s="58">
        <v>0</v>
      </c>
      <c r="F122" s="58">
        <v>0</v>
      </c>
      <c r="G122" s="58">
        <v>0</v>
      </c>
    </row>
    <row r="123" spans="1:7" x14ac:dyDescent="0.3">
      <c r="A123" s="67" t="s">
        <v>343</v>
      </c>
      <c r="B123" s="66">
        <v>0</v>
      </c>
      <c r="C123" s="66">
        <v>0</v>
      </c>
      <c r="D123" s="66">
        <v>0</v>
      </c>
      <c r="E123" s="66">
        <v>0</v>
      </c>
      <c r="F123" s="66">
        <v>0</v>
      </c>
      <c r="G123" s="66">
        <v>0</v>
      </c>
    </row>
    <row r="124" spans="1:7" x14ac:dyDescent="0.3">
      <c r="A124" s="68" t="s">
        <v>344</v>
      </c>
      <c r="B124" s="58">
        <v>0</v>
      </c>
      <c r="C124" s="58">
        <v>0</v>
      </c>
      <c r="D124" s="58">
        <v>0</v>
      </c>
      <c r="E124" s="58">
        <v>0</v>
      </c>
      <c r="F124" s="58">
        <v>0</v>
      </c>
      <c r="G124" s="58">
        <v>0</v>
      </c>
    </row>
    <row r="125" spans="1:7" x14ac:dyDescent="0.3">
      <c r="A125" s="68" t="s">
        <v>345</v>
      </c>
      <c r="B125" s="58">
        <v>0</v>
      </c>
      <c r="C125" s="58">
        <v>0</v>
      </c>
      <c r="D125" s="58">
        <v>0</v>
      </c>
      <c r="E125" s="58">
        <v>0</v>
      </c>
      <c r="F125" s="58">
        <v>0</v>
      </c>
      <c r="G125" s="58">
        <v>0</v>
      </c>
    </row>
    <row r="126" spans="1:7" x14ac:dyDescent="0.3">
      <c r="A126" s="68" t="s">
        <v>346</v>
      </c>
      <c r="B126" s="58">
        <v>0</v>
      </c>
      <c r="C126" s="58">
        <v>0</v>
      </c>
      <c r="D126" s="58">
        <v>0</v>
      </c>
      <c r="E126" s="58">
        <v>0</v>
      </c>
      <c r="F126" s="58">
        <v>0</v>
      </c>
      <c r="G126" s="58">
        <v>0</v>
      </c>
    </row>
    <row r="127" spans="1:7" x14ac:dyDescent="0.3">
      <c r="A127" s="68" t="s">
        <v>347</v>
      </c>
      <c r="B127" s="58">
        <v>0</v>
      </c>
      <c r="C127" s="58">
        <v>0</v>
      </c>
      <c r="D127" s="58">
        <v>0</v>
      </c>
      <c r="E127" s="58">
        <v>0</v>
      </c>
      <c r="F127" s="58">
        <v>0</v>
      </c>
      <c r="G127" s="58">
        <v>0</v>
      </c>
    </row>
    <row r="128" spans="1:7" x14ac:dyDescent="0.3">
      <c r="A128" s="68" t="s">
        <v>348</v>
      </c>
      <c r="B128" s="58">
        <v>0</v>
      </c>
      <c r="C128" s="58">
        <v>0</v>
      </c>
      <c r="D128" s="58">
        <v>0</v>
      </c>
      <c r="E128" s="58">
        <v>0</v>
      </c>
      <c r="F128" s="58">
        <v>0</v>
      </c>
      <c r="G128" s="58">
        <v>0</v>
      </c>
    </row>
    <row r="129" spans="1:7" x14ac:dyDescent="0.3">
      <c r="A129" s="68" t="s">
        <v>349</v>
      </c>
      <c r="B129" s="58">
        <v>0</v>
      </c>
      <c r="C129" s="58">
        <v>0</v>
      </c>
      <c r="D129" s="58">
        <v>0</v>
      </c>
      <c r="E129" s="58">
        <v>0</v>
      </c>
      <c r="F129" s="58">
        <v>0</v>
      </c>
      <c r="G129" s="58">
        <v>0</v>
      </c>
    </row>
    <row r="130" spans="1:7" x14ac:dyDescent="0.3">
      <c r="A130" s="68" t="s">
        <v>350</v>
      </c>
      <c r="B130" s="58">
        <v>0</v>
      </c>
      <c r="C130" s="58">
        <v>0</v>
      </c>
      <c r="D130" s="58">
        <v>0</v>
      </c>
      <c r="E130" s="58">
        <v>0</v>
      </c>
      <c r="F130" s="58">
        <v>0</v>
      </c>
      <c r="G130" s="58">
        <v>0</v>
      </c>
    </row>
    <row r="131" spans="1:7" x14ac:dyDescent="0.3">
      <c r="A131" s="68" t="s">
        <v>351</v>
      </c>
      <c r="B131" s="58">
        <v>0</v>
      </c>
      <c r="C131" s="58">
        <v>0</v>
      </c>
      <c r="D131" s="58">
        <v>0</v>
      </c>
      <c r="E131" s="58">
        <v>0</v>
      </c>
      <c r="F131" s="58">
        <v>0</v>
      </c>
      <c r="G131" s="58">
        <v>0</v>
      </c>
    </row>
    <row r="132" spans="1:7" x14ac:dyDescent="0.3">
      <c r="A132" s="68" t="s">
        <v>352</v>
      </c>
      <c r="B132" s="58">
        <v>0</v>
      </c>
      <c r="C132" s="58">
        <v>0</v>
      </c>
      <c r="D132" s="58">
        <v>0</v>
      </c>
      <c r="E132" s="58">
        <v>0</v>
      </c>
      <c r="F132" s="58">
        <v>0</v>
      </c>
      <c r="G132" s="58">
        <v>0</v>
      </c>
    </row>
    <row r="133" spans="1:7" x14ac:dyDescent="0.3">
      <c r="A133" s="67" t="s">
        <v>353</v>
      </c>
      <c r="B133" s="66">
        <v>0</v>
      </c>
      <c r="C133" s="66">
        <v>0</v>
      </c>
      <c r="D133" s="66">
        <v>0</v>
      </c>
      <c r="E133" s="66">
        <v>0</v>
      </c>
      <c r="F133" s="66">
        <v>0</v>
      </c>
      <c r="G133" s="66">
        <v>0</v>
      </c>
    </row>
    <row r="134" spans="1:7" x14ac:dyDescent="0.3">
      <c r="A134" s="68" t="s">
        <v>354</v>
      </c>
      <c r="B134" s="58">
        <v>0</v>
      </c>
      <c r="C134" s="58">
        <v>0</v>
      </c>
      <c r="D134" s="58">
        <v>0</v>
      </c>
      <c r="E134" s="58">
        <v>0</v>
      </c>
      <c r="F134" s="58">
        <v>0</v>
      </c>
      <c r="G134" s="58">
        <v>0</v>
      </c>
    </row>
    <row r="135" spans="1:7" x14ac:dyDescent="0.3">
      <c r="A135" s="68" t="s">
        <v>355</v>
      </c>
      <c r="B135" s="58">
        <v>0</v>
      </c>
      <c r="C135" s="58">
        <v>0</v>
      </c>
      <c r="D135" s="58">
        <v>0</v>
      </c>
      <c r="E135" s="58">
        <v>0</v>
      </c>
      <c r="F135" s="58">
        <v>0</v>
      </c>
      <c r="G135" s="58">
        <v>0</v>
      </c>
    </row>
    <row r="136" spans="1:7" x14ac:dyDescent="0.3">
      <c r="A136" s="68" t="s">
        <v>356</v>
      </c>
      <c r="B136" s="58">
        <v>0</v>
      </c>
      <c r="C136" s="58">
        <v>0</v>
      </c>
      <c r="D136" s="58">
        <v>0</v>
      </c>
      <c r="E136" s="58">
        <v>0</v>
      </c>
      <c r="F136" s="58">
        <v>0</v>
      </c>
      <c r="G136" s="58">
        <v>0</v>
      </c>
    </row>
    <row r="137" spans="1:7" x14ac:dyDescent="0.3">
      <c r="A137" s="67" t="s">
        <v>357</v>
      </c>
      <c r="B137" s="66">
        <v>0</v>
      </c>
      <c r="C137" s="66">
        <v>0</v>
      </c>
      <c r="D137" s="66">
        <v>0</v>
      </c>
      <c r="E137" s="66">
        <v>0</v>
      </c>
      <c r="F137" s="66">
        <v>0</v>
      </c>
      <c r="G137" s="66">
        <v>0</v>
      </c>
    </row>
    <row r="138" spans="1:7" x14ac:dyDescent="0.3">
      <c r="A138" s="68" t="s">
        <v>358</v>
      </c>
      <c r="B138" s="58">
        <v>0</v>
      </c>
      <c r="C138" s="58">
        <v>0</v>
      </c>
      <c r="D138" s="58">
        <v>0</v>
      </c>
      <c r="E138" s="58">
        <v>0</v>
      </c>
      <c r="F138" s="58">
        <v>0</v>
      </c>
      <c r="G138" s="58">
        <v>0</v>
      </c>
    </row>
    <row r="139" spans="1:7" x14ac:dyDescent="0.3">
      <c r="A139" s="68" t="s">
        <v>359</v>
      </c>
      <c r="B139" s="58">
        <v>0</v>
      </c>
      <c r="C139" s="58">
        <v>0</v>
      </c>
      <c r="D139" s="58">
        <v>0</v>
      </c>
      <c r="E139" s="58">
        <v>0</v>
      </c>
      <c r="F139" s="58">
        <v>0</v>
      </c>
      <c r="G139" s="58">
        <v>0</v>
      </c>
    </row>
    <row r="140" spans="1:7" x14ac:dyDescent="0.3">
      <c r="A140" s="68" t="s">
        <v>360</v>
      </c>
      <c r="B140" s="58">
        <v>0</v>
      </c>
      <c r="C140" s="58">
        <v>0</v>
      </c>
      <c r="D140" s="58">
        <v>0</v>
      </c>
      <c r="E140" s="58">
        <v>0</v>
      </c>
      <c r="F140" s="58">
        <v>0</v>
      </c>
      <c r="G140" s="58">
        <v>0</v>
      </c>
    </row>
    <row r="141" spans="1:7" x14ac:dyDescent="0.3">
      <c r="A141" s="68" t="s">
        <v>361</v>
      </c>
      <c r="B141" s="58">
        <v>0</v>
      </c>
      <c r="C141" s="58">
        <v>0</v>
      </c>
      <c r="D141" s="58">
        <v>0</v>
      </c>
      <c r="E141" s="58">
        <v>0</v>
      </c>
      <c r="F141" s="58">
        <v>0</v>
      </c>
      <c r="G141" s="58">
        <v>0</v>
      </c>
    </row>
    <row r="142" spans="1:7" x14ac:dyDescent="0.3">
      <c r="A142" s="68" t="s">
        <v>362</v>
      </c>
      <c r="B142" s="58">
        <v>0</v>
      </c>
      <c r="C142" s="58">
        <v>0</v>
      </c>
      <c r="D142" s="58">
        <v>0</v>
      </c>
      <c r="E142" s="58">
        <v>0</v>
      </c>
      <c r="F142" s="58">
        <v>0</v>
      </c>
      <c r="G142" s="58">
        <v>0</v>
      </c>
    </row>
    <row r="143" spans="1:7" x14ac:dyDescent="0.3">
      <c r="A143" s="68" t="s">
        <v>363</v>
      </c>
      <c r="B143" s="58">
        <v>0</v>
      </c>
      <c r="C143" s="58">
        <v>0</v>
      </c>
      <c r="D143" s="58">
        <v>0</v>
      </c>
      <c r="E143" s="58">
        <v>0</v>
      </c>
      <c r="F143" s="58">
        <v>0</v>
      </c>
      <c r="G143" s="58">
        <v>0</v>
      </c>
    </row>
    <row r="144" spans="1:7" x14ac:dyDescent="0.3">
      <c r="A144" s="68" t="s">
        <v>364</v>
      </c>
      <c r="B144" s="58">
        <v>0</v>
      </c>
      <c r="C144" s="58">
        <v>0</v>
      </c>
      <c r="D144" s="58">
        <v>0</v>
      </c>
      <c r="E144" s="58">
        <v>0</v>
      </c>
      <c r="F144" s="58">
        <v>0</v>
      </c>
      <c r="G144" s="58">
        <v>0</v>
      </c>
    </row>
    <row r="145" spans="1:7" x14ac:dyDescent="0.3">
      <c r="A145" s="68" t="s">
        <v>365</v>
      </c>
      <c r="B145" s="58">
        <v>0</v>
      </c>
      <c r="C145" s="58">
        <v>0</v>
      </c>
      <c r="D145" s="58">
        <v>0</v>
      </c>
      <c r="E145" s="58">
        <v>0</v>
      </c>
      <c r="F145" s="58">
        <v>0</v>
      </c>
      <c r="G145" s="58">
        <v>0</v>
      </c>
    </row>
    <row r="146" spans="1:7" x14ac:dyDescent="0.3">
      <c r="A146" s="67" t="s">
        <v>366</v>
      </c>
      <c r="B146" s="66">
        <v>0</v>
      </c>
      <c r="C146" s="66">
        <v>0</v>
      </c>
      <c r="D146" s="66">
        <v>0</v>
      </c>
      <c r="E146" s="66">
        <v>0</v>
      </c>
      <c r="F146" s="66">
        <v>0</v>
      </c>
      <c r="G146" s="66">
        <v>0</v>
      </c>
    </row>
    <row r="147" spans="1:7" x14ac:dyDescent="0.3">
      <c r="A147" s="68" t="s">
        <v>367</v>
      </c>
      <c r="B147" s="58">
        <v>0</v>
      </c>
      <c r="C147" s="58">
        <v>0</v>
      </c>
      <c r="D147" s="58">
        <v>0</v>
      </c>
      <c r="E147" s="58">
        <v>0</v>
      </c>
      <c r="F147" s="58">
        <v>0</v>
      </c>
      <c r="G147" s="58">
        <v>0</v>
      </c>
    </row>
    <row r="148" spans="1:7" x14ac:dyDescent="0.3">
      <c r="A148" s="68" t="s">
        <v>368</v>
      </c>
      <c r="B148" s="58">
        <v>0</v>
      </c>
      <c r="C148" s="58">
        <v>0</v>
      </c>
      <c r="D148" s="58">
        <v>0</v>
      </c>
      <c r="E148" s="58">
        <v>0</v>
      </c>
      <c r="F148" s="58">
        <v>0</v>
      </c>
      <c r="G148" s="58">
        <v>0</v>
      </c>
    </row>
    <row r="149" spans="1:7" x14ac:dyDescent="0.3">
      <c r="A149" s="68" t="s">
        <v>369</v>
      </c>
      <c r="B149" s="58">
        <v>0</v>
      </c>
      <c r="C149" s="58">
        <v>0</v>
      </c>
      <c r="D149" s="58">
        <v>0</v>
      </c>
      <c r="E149" s="58">
        <v>0</v>
      </c>
      <c r="F149" s="58">
        <v>0</v>
      </c>
      <c r="G149" s="58">
        <v>0</v>
      </c>
    </row>
    <row r="150" spans="1:7" x14ac:dyDescent="0.3">
      <c r="A150" s="67" t="s">
        <v>370</v>
      </c>
      <c r="B150" s="66">
        <v>0</v>
      </c>
      <c r="C150" s="66">
        <v>0</v>
      </c>
      <c r="D150" s="66">
        <v>0</v>
      </c>
      <c r="E150" s="66">
        <v>0</v>
      </c>
      <c r="F150" s="66">
        <v>0</v>
      </c>
      <c r="G150" s="66">
        <v>0</v>
      </c>
    </row>
    <row r="151" spans="1:7" x14ac:dyDescent="0.3">
      <c r="A151" s="68" t="s">
        <v>371</v>
      </c>
      <c r="B151" s="58">
        <v>0</v>
      </c>
      <c r="C151" s="58">
        <v>0</v>
      </c>
      <c r="D151" s="58">
        <v>0</v>
      </c>
      <c r="E151" s="58">
        <v>0</v>
      </c>
      <c r="F151" s="58">
        <v>0</v>
      </c>
      <c r="G151" s="58">
        <v>0</v>
      </c>
    </row>
    <row r="152" spans="1:7" x14ac:dyDescent="0.3">
      <c r="A152" s="68" t="s">
        <v>372</v>
      </c>
      <c r="B152" s="58">
        <v>0</v>
      </c>
      <c r="C152" s="58">
        <v>0</v>
      </c>
      <c r="D152" s="58">
        <v>0</v>
      </c>
      <c r="E152" s="58">
        <v>0</v>
      </c>
      <c r="F152" s="58">
        <v>0</v>
      </c>
      <c r="G152" s="58">
        <v>0</v>
      </c>
    </row>
    <row r="153" spans="1:7" x14ac:dyDescent="0.3">
      <c r="A153" s="68" t="s">
        <v>373</v>
      </c>
      <c r="B153" s="58">
        <v>0</v>
      </c>
      <c r="C153" s="58">
        <v>0</v>
      </c>
      <c r="D153" s="58">
        <v>0</v>
      </c>
      <c r="E153" s="58">
        <v>0</v>
      </c>
      <c r="F153" s="58">
        <v>0</v>
      </c>
      <c r="G153" s="58">
        <v>0</v>
      </c>
    </row>
    <row r="154" spans="1:7" x14ac:dyDescent="0.3">
      <c r="A154" s="70" t="s">
        <v>374</v>
      </c>
      <c r="B154" s="58">
        <v>0</v>
      </c>
      <c r="C154" s="58">
        <v>0</v>
      </c>
      <c r="D154" s="58">
        <v>0</v>
      </c>
      <c r="E154" s="58">
        <v>0</v>
      </c>
      <c r="F154" s="58">
        <v>0</v>
      </c>
      <c r="G154" s="58">
        <v>0</v>
      </c>
    </row>
    <row r="155" spans="1:7" x14ac:dyDescent="0.3">
      <c r="A155" s="68" t="s">
        <v>375</v>
      </c>
      <c r="B155" s="58">
        <v>0</v>
      </c>
      <c r="C155" s="58">
        <v>0</v>
      </c>
      <c r="D155" s="58">
        <v>0</v>
      </c>
      <c r="E155" s="58">
        <v>0</v>
      </c>
      <c r="F155" s="58">
        <v>0</v>
      </c>
      <c r="G155" s="58">
        <v>0</v>
      </c>
    </row>
    <row r="156" spans="1:7" x14ac:dyDescent="0.3">
      <c r="A156" s="68" t="s">
        <v>376</v>
      </c>
      <c r="B156" s="58">
        <v>0</v>
      </c>
      <c r="C156" s="58">
        <v>0</v>
      </c>
      <c r="D156" s="58">
        <v>0</v>
      </c>
      <c r="E156" s="58">
        <v>0</v>
      </c>
      <c r="F156" s="58">
        <v>0</v>
      </c>
      <c r="G156" s="58">
        <v>0</v>
      </c>
    </row>
    <row r="157" spans="1:7" x14ac:dyDescent="0.3">
      <c r="A157" s="68" t="s">
        <v>377</v>
      </c>
      <c r="B157" s="58">
        <v>0</v>
      </c>
      <c r="C157" s="58">
        <v>0</v>
      </c>
      <c r="D157" s="58">
        <v>0</v>
      </c>
      <c r="E157" s="58">
        <v>0</v>
      </c>
      <c r="F157" s="58">
        <v>0</v>
      </c>
      <c r="G157" s="58">
        <v>0</v>
      </c>
    </row>
    <row r="158" spans="1:7" x14ac:dyDescent="0.3">
      <c r="A158" s="71"/>
      <c r="B158" s="72"/>
      <c r="C158" s="72"/>
      <c r="D158" s="72"/>
      <c r="E158" s="72"/>
      <c r="F158" s="72"/>
      <c r="G158" s="72"/>
    </row>
    <row r="159" spans="1:7" x14ac:dyDescent="0.3">
      <c r="A159" s="28" t="s">
        <v>379</v>
      </c>
      <c r="B159" s="73">
        <f>+B9+B84</f>
        <v>65046985</v>
      </c>
      <c r="C159" s="73">
        <f t="shared" ref="C159:G159" si="0">+C9+C84</f>
        <v>5615075.71</v>
      </c>
      <c r="D159" s="73">
        <f t="shared" si="0"/>
        <v>70662060.709999993</v>
      </c>
      <c r="E159" s="73">
        <f t="shared" si="0"/>
        <v>11109904.289999999</v>
      </c>
      <c r="F159" s="73">
        <f t="shared" si="0"/>
        <v>10846630.529999999</v>
      </c>
      <c r="G159" s="73">
        <f t="shared" si="0"/>
        <v>59552156.420000002</v>
      </c>
    </row>
    <row r="160" spans="1:7" x14ac:dyDescent="0.3">
      <c r="A160" s="49"/>
      <c r="B160" s="48"/>
      <c r="C160" s="48"/>
      <c r="D160" s="48"/>
      <c r="E160" s="48"/>
      <c r="F160" s="48"/>
      <c r="G160" s="48"/>
    </row>
  </sheetData>
  <protectedRanges>
    <protectedRange sqref="B84:G84 B9:G9" name="Rango1_2"/>
  </protectedRanges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rintOptions horizontalCentered="1"/>
  <pageMargins left="0.23622047244094491" right="0.23622047244094491" top="0.74803149606299213" bottom="0.74803149606299213" header="0.31496062992125984" footer="0.31496062992125984"/>
  <pageSetup scale="49" fitToHeight="2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  <pageSetUpPr fitToPage="1"/>
  </sheetPr>
  <dimension ref="A1:G30"/>
  <sheetViews>
    <sheetView showGridLines="0" zoomScale="75" zoomScaleNormal="75" workbookViewId="0">
      <selection activeCell="C29" sqref="C29:G29"/>
    </sheetView>
  </sheetViews>
  <sheetFormatPr baseColWidth="10" defaultColWidth="11" defaultRowHeight="14.4" x14ac:dyDescent="0.3"/>
  <cols>
    <col min="1" max="1" width="47.88671875" bestFit="1" customWidth="1"/>
    <col min="2" max="2" width="22.33203125" bestFit="1" customWidth="1"/>
    <col min="3" max="3" width="19.88671875" bestFit="1" customWidth="1"/>
    <col min="4" max="6" width="22.33203125" bestFit="1" customWidth="1"/>
    <col min="7" max="7" width="19.88671875" bestFit="1" customWidth="1"/>
  </cols>
  <sheetData>
    <row r="1" spans="1:7" ht="35.4" customHeight="1" x14ac:dyDescent="0.3">
      <c r="A1" s="146" t="s">
        <v>380</v>
      </c>
      <c r="B1" s="147"/>
      <c r="C1" s="147"/>
      <c r="D1" s="147"/>
      <c r="E1" s="147"/>
      <c r="F1" s="147"/>
      <c r="G1" s="148"/>
    </row>
    <row r="2" spans="1:7" ht="15" customHeight="1" x14ac:dyDescent="0.3">
      <c r="A2" s="131" t="str">
        <f>'Formato 1'!A2</f>
        <v>Instituto Municipal de las Mujeres</v>
      </c>
      <c r="B2" s="132"/>
      <c r="C2" s="132"/>
      <c r="D2" s="132"/>
      <c r="E2" s="132"/>
      <c r="F2" s="132"/>
      <c r="G2" s="133"/>
    </row>
    <row r="3" spans="1:7" ht="15" customHeight="1" x14ac:dyDescent="0.3">
      <c r="A3" s="134" t="s">
        <v>297</v>
      </c>
      <c r="B3" s="135"/>
      <c r="C3" s="135"/>
      <c r="D3" s="135"/>
      <c r="E3" s="135"/>
      <c r="F3" s="135"/>
      <c r="G3" s="136"/>
    </row>
    <row r="4" spans="1:7" ht="15" customHeight="1" x14ac:dyDescent="0.3">
      <c r="A4" s="124" t="s">
        <v>381</v>
      </c>
      <c r="B4" s="125"/>
      <c r="C4" s="125"/>
      <c r="D4" s="125"/>
      <c r="E4" s="125"/>
      <c r="F4" s="125"/>
      <c r="G4" s="126"/>
    </row>
    <row r="5" spans="1:7" ht="15" customHeight="1" x14ac:dyDescent="0.3">
      <c r="A5" s="134" t="str">
        <f>'Formato 3'!A4</f>
        <v>Del 1 de enero al 31 de marzo de 2026</v>
      </c>
      <c r="B5" s="135"/>
      <c r="C5" s="135"/>
      <c r="D5" s="135"/>
      <c r="E5" s="135"/>
      <c r="F5" s="135"/>
      <c r="G5" s="136"/>
    </row>
    <row r="6" spans="1:7" x14ac:dyDescent="0.3">
      <c r="A6" s="137" t="s">
        <v>2</v>
      </c>
      <c r="B6" s="138"/>
      <c r="C6" s="138"/>
      <c r="D6" s="138"/>
      <c r="E6" s="138"/>
      <c r="F6" s="138"/>
      <c r="G6" s="139"/>
    </row>
    <row r="7" spans="1:7" ht="15" customHeight="1" x14ac:dyDescent="0.3">
      <c r="A7" s="141" t="s">
        <v>5</v>
      </c>
      <c r="B7" s="143" t="s">
        <v>299</v>
      </c>
      <c r="C7" s="143"/>
      <c r="D7" s="143"/>
      <c r="E7" s="143"/>
      <c r="F7" s="143"/>
      <c r="G7" s="145" t="s">
        <v>300</v>
      </c>
    </row>
    <row r="8" spans="1:7" ht="28.8" x14ac:dyDescent="0.3">
      <c r="A8" s="142"/>
      <c r="B8" s="24" t="s">
        <v>205</v>
      </c>
      <c r="C8" s="7" t="s">
        <v>231</v>
      </c>
      <c r="D8" s="24" t="s">
        <v>232</v>
      </c>
      <c r="E8" s="24" t="s">
        <v>190</v>
      </c>
      <c r="F8" s="24" t="s">
        <v>206</v>
      </c>
      <c r="G8" s="144"/>
    </row>
    <row r="9" spans="1:7" ht="15.75" customHeight="1" x14ac:dyDescent="0.3">
      <c r="A9" s="25" t="s">
        <v>382</v>
      </c>
      <c r="B9" s="29">
        <v>65046985</v>
      </c>
      <c r="C9" s="29">
        <v>5615075.71</v>
      </c>
      <c r="D9" s="29">
        <v>70662060.709999993</v>
      </c>
      <c r="E9" s="29">
        <v>11109904.289999999</v>
      </c>
      <c r="F9" s="29">
        <v>10846630.529999999</v>
      </c>
      <c r="G9" s="29">
        <v>59552156.420000002</v>
      </c>
    </row>
    <row r="10" spans="1:7" x14ac:dyDescent="0.3">
      <c r="A10" s="55" t="s">
        <v>549</v>
      </c>
      <c r="B10" s="58">
        <v>65046985</v>
      </c>
      <c r="C10" s="58">
        <v>5615075.71</v>
      </c>
      <c r="D10" s="58">
        <v>70662060.709999993</v>
      </c>
      <c r="E10" s="58">
        <v>11109904.289999999</v>
      </c>
      <c r="F10" s="58">
        <v>10846630.529999999</v>
      </c>
      <c r="G10" s="58">
        <v>59552156.420000002</v>
      </c>
    </row>
    <row r="11" spans="1:7" x14ac:dyDescent="0.3">
      <c r="A11" s="55" t="s">
        <v>550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3">
      <c r="A12" s="55" t="s">
        <v>385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3">
      <c r="A13" s="55" t="s">
        <v>386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3">
      <c r="A14" s="55" t="s">
        <v>387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3">
      <c r="A15" s="55" t="s">
        <v>388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3">
      <c r="A16" s="55" t="s">
        <v>389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3">
      <c r="A17" s="55" t="s">
        <v>390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3">
      <c r="A18" s="30" t="s">
        <v>151</v>
      </c>
      <c r="B18" s="43"/>
      <c r="C18" s="43"/>
      <c r="D18" s="43"/>
      <c r="E18" s="43"/>
      <c r="F18" s="43"/>
      <c r="G18" s="43"/>
    </row>
    <row r="19" spans="1:7" x14ac:dyDescent="0.3">
      <c r="A19" s="3" t="s">
        <v>391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</row>
    <row r="20" spans="1:7" x14ac:dyDescent="0.3">
      <c r="A20" s="55" t="s">
        <v>383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3">
      <c r="A21" s="55" t="s">
        <v>384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</row>
    <row r="22" spans="1:7" x14ac:dyDescent="0.3">
      <c r="A22" s="55" t="s">
        <v>385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3">
      <c r="A23" s="55" t="s">
        <v>386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3">
      <c r="A24" s="55" t="s">
        <v>387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3">
      <c r="A25" s="55" t="s">
        <v>388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3">
      <c r="A26" s="55" t="s">
        <v>389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3">
      <c r="A27" s="55" t="s">
        <v>390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3">
      <c r="A28" s="30" t="s">
        <v>151</v>
      </c>
      <c r="B28" s="43"/>
      <c r="C28" s="43"/>
      <c r="D28" s="43"/>
      <c r="E28" s="43"/>
      <c r="F28" s="43"/>
      <c r="G28" s="43"/>
    </row>
    <row r="29" spans="1:7" x14ac:dyDescent="0.3">
      <c r="A29" s="3" t="s">
        <v>379</v>
      </c>
      <c r="B29" s="4">
        <f>+B9+B19</f>
        <v>65046985</v>
      </c>
      <c r="C29" s="4">
        <f t="shared" ref="C29:G29" si="0">+C9+C19</f>
        <v>5615075.71</v>
      </c>
      <c r="D29" s="4">
        <f t="shared" si="0"/>
        <v>70662060.709999993</v>
      </c>
      <c r="E29" s="4">
        <f t="shared" si="0"/>
        <v>11109904.289999999</v>
      </c>
      <c r="F29" s="4">
        <f t="shared" si="0"/>
        <v>10846630.529999999</v>
      </c>
      <c r="G29" s="4">
        <f t="shared" si="0"/>
        <v>59552156.420000002</v>
      </c>
    </row>
    <row r="30" spans="1:7" x14ac:dyDescent="0.3">
      <c r="A30" s="49"/>
      <c r="B30" s="49"/>
      <c r="C30" s="49"/>
      <c r="D30" s="49"/>
      <c r="E30" s="49"/>
      <c r="F30" s="49"/>
      <c r="G30" s="49"/>
    </row>
  </sheetData>
  <mergeCells count="8">
    <mergeCell ref="A7:A8"/>
    <mergeCell ref="B7:F7"/>
    <mergeCell ref="G7:G8"/>
    <mergeCell ref="A1:G1"/>
    <mergeCell ref="A2:G2"/>
    <mergeCell ref="A3:G3"/>
    <mergeCell ref="A5:G5"/>
    <mergeCell ref="A6:G6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8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  <pageSetUpPr fitToPage="1"/>
  </sheetPr>
  <dimension ref="A1:G78"/>
  <sheetViews>
    <sheetView showGridLines="0" topLeftCell="A53" zoomScale="75" zoomScaleNormal="75" workbookViewId="0">
      <selection activeCell="B84" sqref="B84"/>
    </sheetView>
  </sheetViews>
  <sheetFormatPr baseColWidth="10" defaultColWidth="11" defaultRowHeight="14.4" x14ac:dyDescent="0.3"/>
  <cols>
    <col min="1" max="1" width="82.88671875" customWidth="1"/>
    <col min="2" max="2" width="22.33203125" bestFit="1" customWidth="1"/>
    <col min="3" max="3" width="18.33203125" customWidth="1"/>
    <col min="4" max="6" width="22.33203125" bestFit="1" customWidth="1"/>
    <col min="7" max="7" width="19.88671875" bestFit="1" customWidth="1"/>
  </cols>
  <sheetData>
    <row r="1" spans="1:7" ht="35.4" customHeight="1" x14ac:dyDescent="0.3">
      <c r="A1" s="149" t="s">
        <v>392</v>
      </c>
      <c r="B1" s="150"/>
      <c r="C1" s="150"/>
      <c r="D1" s="150"/>
      <c r="E1" s="150"/>
      <c r="F1" s="150"/>
      <c r="G1" s="150"/>
    </row>
    <row r="2" spans="1:7" x14ac:dyDescent="0.3">
      <c r="A2" s="93" t="str">
        <f>'Formato 1'!A2</f>
        <v>Instituto Municipal de las Mujeres</v>
      </c>
      <c r="B2" s="94"/>
      <c r="C2" s="94"/>
      <c r="D2" s="94"/>
      <c r="E2" s="94"/>
      <c r="F2" s="94"/>
      <c r="G2" s="95"/>
    </row>
    <row r="3" spans="1:7" x14ac:dyDescent="0.3">
      <c r="A3" s="96" t="s">
        <v>393</v>
      </c>
      <c r="B3" s="97"/>
      <c r="C3" s="97"/>
      <c r="D3" s="97"/>
      <c r="E3" s="97"/>
      <c r="F3" s="97"/>
      <c r="G3" s="98"/>
    </row>
    <row r="4" spans="1:7" x14ac:dyDescent="0.3">
      <c r="A4" s="96" t="s">
        <v>394</v>
      </c>
      <c r="B4" s="97"/>
      <c r="C4" s="97"/>
      <c r="D4" s="97"/>
      <c r="E4" s="97"/>
      <c r="F4" s="97"/>
      <c r="G4" s="98"/>
    </row>
    <row r="5" spans="1:7" x14ac:dyDescent="0.3">
      <c r="A5" s="96" t="str">
        <f>'Formato 3'!A4</f>
        <v>Del 1 de enero al 31 de marzo de 2026</v>
      </c>
      <c r="B5" s="97"/>
      <c r="C5" s="97"/>
      <c r="D5" s="97"/>
      <c r="E5" s="97"/>
      <c r="F5" s="97"/>
      <c r="G5" s="98"/>
    </row>
    <row r="6" spans="1:7" x14ac:dyDescent="0.3">
      <c r="A6" s="99" t="s">
        <v>2</v>
      </c>
      <c r="B6" s="100"/>
      <c r="C6" s="100"/>
      <c r="D6" s="100"/>
      <c r="E6" s="100"/>
      <c r="F6" s="100"/>
      <c r="G6" s="101"/>
    </row>
    <row r="7" spans="1:7" ht="15.75" customHeight="1" x14ac:dyDescent="0.3">
      <c r="A7" s="141" t="s">
        <v>5</v>
      </c>
      <c r="B7" s="137" t="s">
        <v>299</v>
      </c>
      <c r="C7" s="138"/>
      <c r="D7" s="138"/>
      <c r="E7" s="138"/>
      <c r="F7" s="139"/>
      <c r="G7" s="145" t="s">
        <v>300</v>
      </c>
    </row>
    <row r="8" spans="1:7" ht="28.8" x14ac:dyDescent="0.3">
      <c r="A8" s="142"/>
      <c r="B8" s="24" t="s">
        <v>205</v>
      </c>
      <c r="C8" s="7" t="s">
        <v>395</v>
      </c>
      <c r="D8" s="24" t="s">
        <v>302</v>
      </c>
      <c r="E8" s="24" t="s">
        <v>190</v>
      </c>
      <c r="F8" s="31" t="s">
        <v>206</v>
      </c>
      <c r="G8" s="144"/>
    </row>
    <row r="9" spans="1:7" ht="16.5" customHeight="1" x14ac:dyDescent="0.3">
      <c r="A9" s="25" t="s">
        <v>396</v>
      </c>
      <c r="B9" s="29">
        <v>65046985</v>
      </c>
      <c r="C9" s="29">
        <v>5615075.71</v>
      </c>
      <c r="D9" s="29">
        <v>70662060.709999993</v>
      </c>
      <c r="E9" s="29">
        <v>11109904.289999999</v>
      </c>
      <c r="F9" s="29">
        <v>10846630.529999999</v>
      </c>
      <c r="G9" s="29">
        <v>59552156.420000002</v>
      </c>
    </row>
    <row r="10" spans="1:7" ht="15" customHeight="1" x14ac:dyDescent="0.3">
      <c r="A10" s="51" t="s">
        <v>397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</row>
    <row r="11" spans="1:7" x14ac:dyDescent="0.3">
      <c r="A11" s="60" t="s">
        <v>398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</row>
    <row r="12" spans="1:7" x14ac:dyDescent="0.3">
      <c r="A12" s="60" t="s">
        <v>399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</row>
    <row r="13" spans="1:7" x14ac:dyDescent="0.3">
      <c r="A13" s="60" t="s">
        <v>400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</row>
    <row r="14" spans="1:7" x14ac:dyDescent="0.3">
      <c r="A14" s="60" t="s">
        <v>401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</row>
    <row r="15" spans="1:7" x14ac:dyDescent="0.3">
      <c r="A15" s="60" t="s">
        <v>402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</row>
    <row r="16" spans="1:7" x14ac:dyDescent="0.3">
      <c r="A16" s="60" t="s">
        <v>403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</row>
    <row r="17" spans="1:7" x14ac:dyDescent="0.3">
      <c r="A17" s="60" t="s">
        <v>404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</row>
    <row r="18" spans="1:7" x14ac:dyDescent="0.3">
      <c r="A18" s="60" t="s">
        <v>405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</row>
    <row r="19" spans="1:7" x14ac:dyDescent="0.3">
      <c r="A19" s="51" t="s">
        <v>406</v>
      </c>
      <c r="B19" s="41">
        <v>65046985</v>
      </c>
      <c r="C19" s="41">
        <v>5615075.71</v>
      </c>
      <c r="D19" s="41">
        <v>70662060.709999993</v>
      </c>
      <c r="E19" s="41">
        <v>11109904.289999999</v>
      </c>
      <c r="F19" s="41">
        <v>10846630.529999999</v>
      </c>
      <c r="G19" s="41">
        <v>59552156.420000002</v>
      </c>
    </row>
    <row r="20" spans="1:7" x14ac:dyDescent="0.3">
      <c r="A20" s="60" t="s">
        <v>407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</row>
    <row r="21" spans="1:7" x14ac:dyDescent="0.3">
      <c r="A21" s="60" t="s">
        <v>408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</row>
    <row r="22" spans="1:7" x14ac:dyDescent="0.3">
      <c r="A22" s="60" t="s">
        <v>409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</row>
    <row r="23" spans="1:7" x14ac:dyDescent="0.3">
      <c r="A23" s="60" t="s">
        <v>410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</row>
    <row r="24" spans="1:7" x14ac:dyDescent="0.3">
      <c r="A24" s="60" t="s">
        <v>411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</row>
    <row r="25" spans="1:7" x14ac:dyDescent="0.3">
      <c r="A25" s="60" t="s">
        <v>412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</row>
    <row r="26" spans="1:7" x14ac:dyDescent="0.3">
      <c r="A26" s="60" t="s">
        <v>413</v>
      </c>
      <c r="B26" s="41">
        <v>65046985</v>
      </c>
      <c r="C26" s="41">
        <v>5615075.71</v>
      </c>
      <c r="D26" s="41">
        <v>70662060.709999993</v>
      </c>
      <c r="E26" s="41">
        <v>11109904.289999999</v>
      </c>
      <c r="F26" s="41">
        <v>10846630.529999999</v>
      </c>
      <c r="G26" s="41">
        <v>59552156.420000002</v>
      </c>
    </row>
    <row r="27" spans="1:7" x14ac:dyDescent="0.3">
      <c r="A27" s="51" t="s">
        <v>414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</row>
    <row r="28" spans="1:7" x14ac:dyDescent="0.3">
      <c r="A28" s="63" t="s">
        <v>415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</row>
    <row r="29" spans="1:7" x14ac:dyDescent="0.3">
      <c r="A29" s="60" t="s">
        <v>416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</row>
    <row r="30" spans="1:7" x14ac:dyDescent="0.3">
      <c r="A30" s="60" t="s">
        <v>417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</row>
    <row r="31" spans="1:7" x14ac:dyDescent="0.3">
      <c r="A31" s="60" t="s">
        <v>418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</row>
    <row r="32" spans="1:7" x14ac:dyDescent="0.3">
      <c r="A32" s="60" t="s">
        <v>419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</row>
    <row r="33" spans="1:7" ht="14.4" customHeight="1" x14ac:dyDescent="0.3">
      <c r="A33" s="60" t="s">
        <v>420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</row>
    <row r="34" spans="1:7" ht="14.4" customHeight="1" x14ac:dyDescent="0.3">
      <c r="A34" s="60" t="s">
        <v>421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</row>
    <row r="35" spans="1:7" ht="14.4" customHeight="1" x14ac:dyDescent="0.3">
      <c r="A35" s="60" t="s">
        <v>422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</row>
    <row r="36" spans="1:7" ht="14.4" customHeight="1" x14ac:dyDescent="0.3">
      <c r="A36" s="60" t="s">
        <v>423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</row>
    <row r="37" spans="1:7" ht="14.4" customHeight="1" x14ac:dyDescent="0.3">
      <c r="A37" s="52" t="s">
        <v>424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</row>
    <row r="38" spans="1:7" x14ac:dyDescent="0.3">
      <c r="A38" s="63" t="s">
        <v>425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</row>
    <row r="39" spans="1:7" ht="28.8" x14ac:dyDescent="0.3">
      <c r="A39" s="63" t="s">
        <v>426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</row>
    <row r="40" spans="1:7" x14ac:dyDescent="0.3">
      <c r="A40" s="63" t="s">
        <v>427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</row>
    <row r="41" spans="1:7" x14ac:dyDescent="0.3">
      <c r="A41" s="63" t="s">
        <v>428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</row>
    <row r="42" spans="1:7" x14ac:dyDescent="0.3">
      <c r="A42" s="63"/>
      <c r="B42" s="47"/>
      <c r="C42" s="47"/>
      <c r="D42" s="47"/>
      <c r="E42" s="47"/>
      <c r="F42" s="47"/>
      <c r="G42" s="47"/>
    </row>
    <row r="43" spans="1:7" x14ac:dyDescent="0.3">
      <c r="A43" s="3" t="s">
        <v>429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</row>
    <row r="44" spans="1:7" x14ac:dyDescent="0.3">
      <c r="A44" s="51" t="s">
        <v>397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</row>
    <row r="45" spans="1:7" x14ac:dyDescent="0.3">
      <c r="A45" s="63" t="s">
        <v>398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</row>
    <row r="46" spans="1:7" x14ac:dyDescent="0.3">
      <c r="A46" s="63" t="s">
        <v>399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</row>
    <row r="47" spans="1:7" x14ac:dyDescent="0.3">
      <c r="A47" s="63" t="s">
        <v>400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</row>
    <row r="48" spans="1:7" x14ac:dyDescent="0.3">
      <c r="A48" s="63" t="s">
        <v>401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</row>
    <row r="49" spans="1:7" x14ac:dyDescent="0.3">
      <c r="A49" s="63" t="s">
        <v>402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</row>
    <row r="50" spans="1:7" x14ac:dyDescent="0.3">
      <c r="A50" s="63" t="s">
        <v>403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</row>
    <row r="51" spans="1:7" x14ac:dyDescent="0.3">
      <c r="A51" s="63" t="s">
        <v>404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</row>
    <row r="52" spans="1:7" x14ac:dyDescent="0.3">
      <c r="A52" s="63" t="s">
        <v>405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</row>
    <row r="53" spans="1:7" x14ac:dyDescent="0.3">
      <c r="A53" s="51" t="s">
        <v>406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</row>
    <row r="54" spans="1:7" x14ac:dyDescent="0.3">
      <c r="A54" s="63" t="s">
        <v>407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</row>
    <row r="55" spans="1:7" x14ac:dyDescent="0.3">
      <c r="A55" s="63" t="s">
        <v>408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</row>
    <row r="56" spans="1:7" x14ac:dyDescent="0.3">
      <c r="A56" s="63" t="s">
        <v>409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</row>
    <row r="57" spans="1:7" x14ac:dyDescent="0.3">
      <c r="A57" s="64" t="s">
        <v>410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</row>
    <row r="58" spans="1:7" x14ac:dyDescent="0.3">
      <c r="A58" s="63" t="s">
        <v>411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</row>
    <row r="59" spans="1:7" x14ac:dyDescent="0.3">
      <c r="A59" s="63" t="s">
        <v>412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</row>
    <row r="60" spans="1:7" x14ac:dyDescent="0.3">
      <c r="A60" s="63" t="s">
        <v>413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</row>
    <row r="61" spans="1:7" x14ac:dyDescent="0.3">
      <c r="A61" s="51" t="s">
        <v>414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</row>
    <row r="62" spans="1:7" x14ac:dyDescent="0.3">
      <c r="A62" s="63" t="s">
        <v>415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</row>
    <row r="63" spans="1:7" x14ac:dyDescent="0.3">
      <c r="A63" s="63" t="s">
        <v>416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</row>
    <row r="64" spans="1:7" x14ac:dyDescent="0.3">
      <c r="A64" s="63" t="s">
        <v>417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</row>
    <row r="65" spans="1:7" x14ac:dyDescent="0.3">
      <c r="A65" s="63" t="s">
        <v>418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</row>
    <row r="66" spans="1:7" x14ac:dyDescent="0.3">
      <c r="A66" s="63" t="s">
        <v>419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</row>
    <row r="67" spans="1:7" x14ac:dyDescent="0.3">
      <c r="A67" s="63" t="s">
        <v>420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</row>
    <row r="68" spans="1:7" x14ac:dyDescent="0.3">
      <c r="A68" s="63" t="s">
        <v>421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</row>
    <row r="69" spans="1:7" x14ac:dyDescent="0.3">
      <c r="A69" s="63" t="s">
        <v>422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</row>
    <row r="70" spans="1:7" x14ac:dyDescent="0.3">
      <c r="A70" s="63" t="s">
        <v>423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</row>
    <row r="71" spans="1:7" x14ac:dyDescent="0.3">
      <c r="A71" s="52" t="s">
        <v>424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</row>
    <row r="72" spans="1:7" x14ac:dyDescent="0.3">
      <c r="A72" s="63" t="s">
        <v>425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</row>
    <row r="73" spans="1:7" ht="28.8" x14ac:dyDescent="0.3">
      <c r="A73" s="63" t="s">
        <v>426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</row>
    <row r="74" spans="1:7" x14ac:dyDescent="0.3">
      <c r="A74" s="63" t="s">
        <v>427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</row>
    <row r="75" spans="1:7" x14ac:dyDescent="0.3">
      <c r="A75" s="63" t="s">
        <v>428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</row>
    <row r="76" spans="1:7" x14ac:dyDescent="0.3">
      <c r="A76" s="39"/>
      <c r="B76" s="43"/>
      <c r="C76" s="43"/>
      <c r="D76" s="43"/>
      <c r="E76" s="43"/>
      <c r="F76" s="43"/>
      <c r="G76" s="43"/>
    </row>
    <row r="77" spans="1:7" x14ac:dyDescent="0.3">
      <c r="A77" s="3" t="s">
        <v>379</v>
      </c>
      <c r="B77" s="4">
        <v>65046985</v>
      </c>
      <c r="C77" s="4">
        <v>5615075.71</v>
      </c>
      <c r="D77" s="4">
        <v>70662060.709999993</v>
      </c>
      <c r="E77" s="4">
        <v>11109904.289999999</v>
      </c>
      <c r="F77" s="4">
        <v>10846630.529999999</v>
      </c>
      <c r="G77" s="4">
        <v>59552156.420000002</v>
      </c>
    </row>
    <row r="78" spans="1:7" x14ac:dyDescent="0.3">
      <c r="A78" s="49"/>
      <c r="B78" s="65"/>
      <c r="C78" s="65"/>
      <c r="D78" s="65"/>
      <c r="E78" s="65"/>
      <c r="F78" s="65"/>
      <c r="G78" s="6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48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  <pageSetUpPr fitToPage="1"/>
  </sheetPr>
  <dimension ref="A1:G34"/>
  <sheetViews>
    <sheetView showGridLines="0" topLeftCell="A33" zoomScale="75" zoomScaleNormal="75" workbookViewId="0">
      <selection activeCell="C33" sqref="C33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33.6" customHeight="1" x14ac:dyDescent="0.3">
      <c r="A1" s="146" t="s">
        <v>430</v>
      </c>
      <c r="B1" s="129"/>
      <c r="C1" s="129"/>
      <c r="D1" s="129"/>
      <c r="E1" s="129"/>
      <c r="F1" s="129"/>
      <c r="G1" s="130"/>
    </row>
    <row r="2" spans="1:7" x14ac:dyDescent="0.3">
      <c r="A2" s="93" t="str">
        <f>'Formato 1'!A2</f>
        <v>Instituto Municipal de las Mujeres</v>
      </c>
      <c r="B2" s="94"/>
      <c r="C2" s="94"/>
      <c r="D2" s="94"/>
      <c r="E2" s="94"/>
      <c r="F2" s="94"/>
      <c r="G2" s="95"/>
    </row>
    <row r="3" spans="1:7" x14ac:dyDescent="0.3">
      <c r="A3" s="96" t="s">
        <v>297</v>
      </c>
      <c r="B3" s="97"/>
      <c r="C3" s="97"/>
      <c r="D3" s="97"/>
      <c r="E3" s="97"/>
      <c r="F3" s="97"/>
      <c r="G3" s="98"/>
    </row>
    <row r="4" spans="1:7" x14ac:dyDescent="0.3">
      <c r="A4" s="96" t="s">
        <v>431</v>
      </c>
      <c r="B4" s="97"/>
      <c r="C4" s="97"/>
      <c r="D4" s="97"/>
      <c r="E4" s="97"/>
      <c r="F4" s="97"/>
      <c r="G4" s="98"/>
    </row>
    <row r="5" spans="1:7" x14ac:dyDescent="0.3">
      <c r="A5" s="96" t="str">
        <f>'Formato 3'!A4</f>
        <v>Del 1 de enero al 31 de marzo de 2026</v>
      </c>
      <c r="B5" s="97"/>
      <c r="C5" s="97"/>
      <c r="D5" s="97"/>
      <c r="E5" s="97"/>
      <c r="F5" s="97"/>
      <c r="G5" s="98"/>
    </row>
    <row r="6" spans="1:7" x14ac:dyDescent="0.3">
      <c r="A6" s="99" t="s">
        <v>2</v>
      </c>
      <c r="B6" s="100"/>
      <c r="C6" s="100"/>
      <c r="D6" s="100"/>
      <c r="E6" s="100"/>
      <c r="F6" s="100"/>
      <c r="G6" s="101"/>
    </row>
    <row r="7" spans="1:7" x14ac:dyDescent="0.3">
      <c r="A7" s="141" t="s">
        <v>5</v>
      </c>
      <c r="B7" s="144" t="s">
        <v>299</v>
      </c>
      <c r="C7" s="144"/>
      <c r="D7" s="144"/>
      <c r="E7" s="144"/>
      <c r="F7" s="144"/>
      <c r="G7" s="144" t="s">
        <v>300</v>
      </c>
    </row>
    <row r="8" spans="1:7" ht="28.8" x14ac:dyDescent="0.3">
      <c r="A8" s="142"/>
      <c r="B8" s="7" t="s">
        <v>205</v>
      </c>
      <c r="C8" s="32" t="s">
        <v>395</v>
      </c>
      <c r="D8" s="32" t="s">
        <v>232</v>
      </c>
      <c r="E8" s="32" t="s">
        <v>190</v>
      </c>
      <c r="F8" s="32" t="s">
        <v>206</v>
      </c>
      <c r="G8" s="151"/>
    </row>
    <row r="9" spans="1:7" ht="15.75" customHeight="1" x14ac:dyDescent="0.3">
      <c r="A9" s="25" t="s">
        <v>432</v>
      </c>
      <c r="B9" s="102">
        <f>+B10</f>
        <v>42621219</v>
      </c>
      <c r="C9" s="102">
        <f t="shared" ref="C9:G9" si="0">+C10</f>
        <v>0</v>
      </c>
      <c r="D9" s="102">
        <f t="shared" si="0"/>
        <v>42621219</v>
      </c>
      <c r="E9" s="102">
        <f t="shared" si="0"/>
        <v>7910726.6600000001</v>
      </c>
      <c r="F9" s="102">
        <f t="shared" si="0"/>
        <v>7711120.9000000004</v>
      </c>
      <c r="G9" s="102">
        <f t="shared" si="0"/>
        <v>34710492.340000004</v>
      </c>
    </row>
    <row r="10" spans="1:7" x14ac:dyDescent="0.3">
      <c r="A10" s="51" t="s">
        <v>433</v>
      </c>
      <c r="B10" s="58">
        <f>+'Formato 6 a)'!B10</f>
        <v>42621219</v>
      </c>
      <c r="C10" s="58">
        <f>+'Formato 6 a)'!C10</f>
        <v>0</v>
      </c>
      <c r="D10" s="58">
        <f>+'Formato 6 a)'!D10</f>
        <v>42621219</v>
      </c>
      <c r="E10" s="58">
        <f>+'Formato 6 a)'!E10</f>
        <v>7910726.6600000001</v>
      </c>
      <c r="F10" s="58">
        <f>+'Formato 6 a)'!F10</f>
        <v>7711120.9000000004</v>
      </c>
      <c r="G10" s="58">
        <f>+'Formato 6 a)'!G10</f>
        <v>34710492.340000004</v>
      </c>
    </row>
    <row r="11" spans="1:7" ht="15.75" customHeight="1" x14ac:dyDescent="0.3">
      <c r="A11" s="51" t="s">
        <v>434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3">
      <c r="A12" s="51" t="s">
        <v>435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3">
      <c r="A13" s="60" t="s">
        <v>436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3">
      <c r="A14" s="60" t="s">
        <v>437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3">
      <c r="A15" s="51" t="s">
        <v>438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ht="28.8" x14ac:dyDescent="0.3">
      <c r="A16" s="52" t="s">
        <v>439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3">
      <c r="A17" s="60" t="s">
        <v>440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3">
      <c r="A18" s="60" t="s">
        <v>441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3">
      <c r="A19" s="51" t="s">
        <v>442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3">
      <c r="A20" s="39"/>
      <c r="B20" s="61"/>
      <c r="C20" s="61"/>
      <c r="D20" s="61"/>
      <c r="E20" s="61"/>
      <c r="F20" s="61"/>
      <c r="G20" s="61"/>
    </row>
    <row r="21" spans="1:7" x14ac:dyDescent="0.3">
      <c r="A21" s="33" t="s">
        <v>443</v>
      </c>
      <c r="B21" s="102">
        <v>0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</row>
    <row r="22" spans="1:7" x14ac:dyDescent="0.3">
      <c r="A22" s="51" t="s">
        <v>433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9">
        <v>0</v>
      </c>
    </row>
    <row r="23" spans="1:7" x14ac:dyDescent="0.3">
      <c r="A23" s="51" t="s">
        <v>434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3">
      <c r="A24" s="51" t="s">
        <v>435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3">
      <c r="A25" s="60" t="s">
        <v>436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3">
      <c r="A26" s="60" t="s">
        <v>437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3">
      <c r="A27" s="51" t="s">
        <v>438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ht="28.8" x14ac:dyDescent="0.3">
      <c r="A28" s="52" t="s">
        <v>439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3">
      <c r="A29" s="60" t="s">
        <v>440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3">
      <c r="A30" s="60" t="s">
        <v>441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3">
      <c r="A31" s="51" t="s">
        <v>442</v>
      </c>
      <c r="B31" s="59">
        <v>0</v>
      </c>
      <c r="C31" s="59">
        <v>0</v>
      </c>
      <c r="D31" s="59">
        <v>0</v>
      </c>
      <c r="E31" s="59">
        <v>0</v>
      </c>
      <c r="F31" s="59">
        <v>0</v>
      </c>
      <c r="G31" s="59">
        <v>0</v>
      </c>
    </row>
    <row r="32" spans="1:7" x14ac:dyDescent="0.3">
      <c r="A32" s="39"/>
      <c r="B32" s="61"/>
      <c r="C32" s="61"/>
      <c r="D32" s="61"/>
      <c r="E32" s="61"/>
      <c r="F32" s="61"/>
      <c r="G32" s="61"/>
    </row>
    <row r="33" spans="1:7" ht="14.4" customHeight="1" x14ac:dyDescent="0.3">
      <c r="A33" s="3" t="s">
        <v>444</v>
      </c>
      <c r="B33" s="102">
        <f>+B21+B9</f>
        <v>42621219</v>
      </c>
      <c r="C33" s="102">
        <f t="shared" ref="C33:G33" si="1">+C21+C9</f>
        <v>0</v>
      </c>
      <c r="D33" s="102">
        <f t="shared" si="1"/>
        <v>42621219</v>
      </c>
      <c r="E33" s="102">
        <f t="shared" si="1"/>
        <v>7910726.6600000001</v>
      </c>
      <c r="F33" s="102">
        <f t="shared" si="1"/>
        <v>7711120.9000000004</v>
      </c>
      <c r="G33" s="102">
        <f t="shared" si="1"/>
        <v>34710492.340000004</v>
      </c>
    </row>
    <row r="34" spans="1:7" ht="14.4" customHeight="1" x14ac:dyDescent="0.3">
      <c r="A34" s="49"/>
      <c r="B34" s="62"/>
      <c r="C34" s="62"/>
      <c r="D34" s="62"/>
      <c r="E34" s="62"/>
      <c r="F34" s="62"/>
      <c r="G34" s="6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G11:G33 B11:F21 B9:G9 B23:F33" xr:uid="{1E559312-A123-48CF-8546-7CBBDC6870FE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697707-C351-49E4-9B19-7C827531BB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3</vt:i4>
      </vt:variant>
    </vt:vector>
  </HeadingPairs>
  <TitlesOfParts>
    <vt:vector size="17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'Formato 1'!Área_de_impresión</vt:lpstr>
      <vt:lpstr>'Formato 6 a)'!Área_de_impresión</vt:lpstr>
      <vt:lpstr>'Formato 6 a)'!Títulos_a_imprimir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INSTITUTO MUNICIPAL MUJER IMM</cp:lastModifiedBy>
  <cp:revision/>
  <dcterms:created xsi:type="dcterms:W3CDTF">2023-03-16T22:14:51Z</dcterms:created>
  <dcterms:modified xsi:type="dcterms:W3CDTF">2026-04-15T20:46:43Z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